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AMMESSI" sheetId="1" r:id="rId1"/>
  </sheets>
  <definedNames>
    <definedName name="_xlnm.Print_Area" localSheetId="0">'AMMESSI'!$A$2:$H$132</definedName>
  </definedNames>
  <calcPr fullCalcOnLoad="1"/>
</workbook>
</file>

<file path=xl/sharedStrings.xml><?xml version="1.0" encoding="utf-8"?>
<sst xmlns="http://schemas.openxmlformats.org/spreadsheetml/2006/main" count="301" uniqueCount="202">
  <si>
    <t>n° d'or</t>
  </si>
  <si>
    <t>IST21031936</t>
  </si>
  <si>
    <t>IST21032238</t>
  </si>
  <si>
    <t>IST21032702</t>
  </si>
  <si>
    <t>IST21033191</t>
  </si>
  <si>
    <t>IST21033706</t>
  </si>
  <si>
    <t>IST21033810</t>
  </si>
  <si>
    <t>IST21034062</t>
  </si>
  <si>
    <t>IST21034132</t>
  </si>
  <si>
    <t>IST21034138</t>
  </si>
  <si>
    <t>IST21034160</t>
  </si>
  <si>
    <t>IST21034181</t>
  </si>
  <si>
    <t>IST21034188</t>
  </si>
  <si>
    <t>IST21034204</t>
  </si>
  <si>
    <t>IST21034250</t>
  </si>
  <si>
    <t>IST21034289</t>
  </si>
  <si>
    <t>IST21034327</t>
  </si>
  <si>
    <t>IST21034353</t>
  </si>
  <si>
    <t>IST21034411</t>
  </si>
  <si>
    <t>IST21034419</t>
  </si>
  <si>
    <t>IST21034483</t>
  </si>
  <si>
    <t>IST21034495</t>
  </si>
  <si>
    <t>IST21034502</t>
  </si>
  <si>
    <t>IST21034505</t>
  </si>
  <si>
    <t>IST21034522</t>
  </si>
  <si>
    <t>IST21034592</t>
  </si>
  <si>
    <t>IST21034597</t>
  </si>
  <si>
    <t>IST21034598</t>
  </si>
  <si>
    <t>IST21034599</t>
  </si>
  <si>
    <t>A.S.D. BASILIA BASKET</t>
  </si>
  <si>
    <t>A.S.D. LIVINVOLLEY</t>
  </si>
  <si>
    <t>A.S.D. COLMARBOYS T.T. MATERA</t>
  </si>
  <si>
    <t>A.S.D. LUCANI FREE RUNNERS</t>
  </si>
  <si>
    <t>A.S.D. COM. MEDIO BASENTO</t>
  </si>
  <si>
    <t>A.S.D. VIRTUS POTENZA</t>
  </si>
  <si>
    <t>A.S.D. BASILICATA NUOTO 2000</t>
  </si>
  <si>
    <t>ASD Società Pesca Sportiva SARMENTO-POLLINO</t>
  </si>
  <si>
    <t>POTENZA CALCIO S.R.L.</t>
  </si>
  <si>
    <t>S.S.D. AVIS PLEIADE POLICORO A R.L.</t>
  </si>
  <si>
    <t>POLISPORTIVA LIBERTAS CASALNUOVO</t>
  </si>
  <si>
    <t>IST21034360</t>
  </si>
  <si>
    <t>Istanza</t>
  </si>
  <si>
    <t>A.S.D. Tennistavolo "Città dei Sassi"</t>
  </si>
  <si>
    <t>A.S.D. Futsal Rionero</t>
  </si>
  <si>
    <t>F.C. FRANCAVILLA</t>
  </si>
  <si>
    <t>A.S.D. BERNALDA</t>
  </si>
  <si>
    <t xml:space="preserve">A.S.D. POTENZA RUGBY </t>
  </si>
  <si>
    <t>IST21030727</t>
  </si>
  <si>
    <t>IST21032704</t>
  </si>
  <si>
    <t>IST21032729</t>
  </si>
  <si>
    <t>IST21033500</t>
  </si>
  <si>
    <t>IST21033815</t>
  </si>
  <si>
    <t>IST21033850</t>
  </si>
  <si>
    <t>IST21034063</t>
  </si>
  <si>
    <t>IST21034142</t>
  </si>
  <si>
    <t>IST21034230</t>
  </si>
  <si>
    <t>IST21034257</t>
  </si>
  <si>
    <t>IST21034303</t>
  </si>
  <si>
    <t>IST21034384</t>
  </si>
  <si>
    <t>IST21034385</t>
  </si>
  <si>
    <t>IST21034386</t>
  </si>
  <si>
    <t>IST21034415</t>
  </si>
  <si>
    <t>IST21034437</t>
  </si>
  <si>
    <t>IST21034444</t>
  </si>
  <si>
    <t>IST21034475</t>
  </si>
  <si>
    <t>IST21034491</t>
  </si>
  <si>
    <t>IST21034521</t>
  </si>
  <si>
    <t>IST21034534</t>
  </si>
  <si>
    <t>IST21034541</t>
  </si>
  <si>
    <t>IST21034601</t>
  </si>
  <si>
    <t>A.D. NUOVO BASKET CLUB POTENZA</t>
  </si>
  <si>
    <t>A.S.D.ROLLER MATERA (Già "FALCHI H.C.MATERA)</t>
  </si>
  <si>
    <t xml:space="preserve">KODOKAN LUCANIA </t>
  </si>
  <si>
    <t>GIOVANI LEONI. POTENZA RUGBY</t>
  </si>
  <si>
    <t xml:space="preserve">S.S.D. PALLAVOLO RINASCITA LAGONEGRO </t>
  </si>
  <si>
    <t>A.S.D. INVICTA</t>
  </si>
  <si>
    <t>A.S.D. GUARDIA PERTICARA</t>
  </si>
  <si>
    <t>A.S.D. Tennistavolo Pegasus</t>
  </si>
  <si>
    <t>A.S.D. 2019 FUTURA MATERA</t>
  </si>
  <si>
    <t>IST21030719</t>
  </si>
  <si>
    <t>IST21031499</t>
  </si>
  <si>
    <t>IST21032089</t>
  </si>
  <si>
    <t>IST21032592</t>
  </si>
  <si>
    <t>IST21032935</t>
  </si>
  <si>
    <t>IST21033513</t>
  </si>
  <si>
    <t>IST21033589</t>
  </si>
  <si>
    <t>IST21033777</t>
  </si>
  <si>
    <t>IST21033861</t>
  </si>
  <si>
    <t>IST21033959</t>
  </si>
  <si>
    <t>IST21034166</t>
  </si>
  <si>
    <t>IST21034231</t>
  </si>
  <si>
    <t>IST21034266</t>
  </si>
  <si>
    <t>IST21034302</t>
  </si>
  <si>
    <t>IST21034379</t>
  </si>
  <si>
    <t>IST21034439</t>
  </si>
  <si>
    <t>IST21034556</t>
  </si>
  <si>
    <t>IST21034559</t>
  </si>
  <si>
    <t>TIMBERWOLVES POTENZA</t>
  </si>
  <si>
    <t>S.S.D. DYNAMIC CENTER S.R.L.</t>
  </si>
  <si>
    <t>A.S.D. TEAM BYKERS VIGGIANO</t>
  </si>
  <si>
    <t>Palacanestro Senise</t>
  </si>
  <si>
    <t>A.S.D. NUOVA ATHENA CLUB 2002</t>
  </si>
  <si>
    <t>A.S.D. LIONSBASKET POTENZA</t>
  </si>
  <si>
    <t>A.S.D. CICLO TEAM VALNOCE</t>
  </si>
  <si>
    <t>A.S.D. CAM D'ONOFRIO</t>
  </si>
  <si>
    <t>A.S.D. ATLETICA CORREREPOLLINO</t>
  </si>
  <si>
    <t>A.S.D. TEAM SPORT MATERA</t>
  </si>
  <si>
    <t>A.S.D. NON VEDENTI LUCANI</t>
  </si>
  <si>
    <t>A.P.L.  PIELLE MATERA</t>
  </si>
  <si>
    <t>A.P.D. VIRTUS MATERA</t>
  </si>
  <si>
    <t>A.S.D. CENTRO NUOTO LUCANO SAVIGI</t>
  </si>
  <si>
    <t>A.S.D. Club Atletico</t>
  </si>
  <si>
    <t>A.S.D. NEOS MATERA</t>
  </si>
  <si>
    <t>Polisportiva A.S.D. RE-CYCLING Bernalda</t>
  </si>
  <si>
    <t>A.S.D. CICLO TEAM Matera Sassi</t>
  </si>
  <si>
    <t>A.S.D. TIRO A VOLO ASD TAV Potenza PZ00</t>
  </si>
  <si>
    <t>A.S.D. HOCKEY E VICTORIA ARTISTIC MATERA</t>
  </si>
  <si>
    <t>A.S.D. OLIMPIA</t>
  </si>
  <si>
    <t>IST21032147</t>
  </si>
  <si>
    <t>IST21032590</t>
  </si>
  <si>
    <t>IST21032927</t>
  </si>
  <si>
    <t>IST21033609</t>
  </si>
  <si>
    <t>IST21033693</t>
  </si>
  <si>
    <t>IST21033781</t>
  </si>
  <si>
    <t>IST21033836</t>
  </si>
  <si>
    <t>IST21033863</t>
  </si>
  <si>
    <t>IST21034007</t>
  </si>
  <si>
    <t>IST21034168</t>
  </si>
  <si>
    <t>IST21034234</t>
  </si>
  <si>
    <t>IST21034361</t>
  </si>
  <si>
    <t>IST21034443</t>
  </si>
  <si>
    <t>IST21034448</t>
  </si>
  <si>
    <t>IST21034471</t>
  </si>
  <si>
    <t>IST21034554</t>
  </si>
  <si>
    <t>IST21034562</t>
  </si>
  <si>
    <t>IST21034566</t>
  </si>
  <si>
    <t>IST21034570</t>
  </si>
  <si>
    <t>ASD CICLO TEAM VALNOCE</t>
  </si>
  <si>
    <t>A.S.D. T.A.V. LA VALLE</t>
  </si>
  <si>
    <t>Associazione Polisportiva Dilettantistica PIELLE MATERA</t>
  </si>
  <si>
    <t>SOCIETA' SPORTIVA DILETTANTISTICA DYNAMIC CENTER s.r.l.</t>
  </si>
  <si>
    <t>ASD POLISPORTIVA ROCCO SCOTELLARO</t>
  </si>
  <si>
    <t>ASD SCI CLUB TERRANOVA DI POLLINO</t>
  </si>
  <si>
    <t>ASD NON VEDENTI LUCANI</t>
  </si>
  <si>
    <t>A.S.D. POLISPORTIVA VENOSA</t>
  </si>
  <si>
    <t>A.S.D. TIMBERWOLVES POTENZA</t>
  </si>
  <si>
    <t>POLISPORTIVA A.S.D. RE-CYCLING BERNALDA</t>
  </si>
  <si>
    <t>A.S.D. GOLDENSTARS</t>
  </si>
  <si>
    <t>A.S.D. CLUB ATLETICO LAURIA SEDAS</t>
  </si>
  <si>
    <t>A.S.D. TIRO A VOLO  Potenza PZ00</t>
  </si>
  <si>
    <t>A.S.D. CLUB ATLETICO POTENZA</t>
  </si>
  <si>
    <t xml:space="preserve">A.P.D. VIRTUS MATERA </t>
  </si>
  <si>
    <t>IST21031909</t>
  </si>
  <si>
    <t>IST21034207</t>
  </si>
  <si>
    <t>IST21034320</t>
  </si>
  <si>
    <t>IST21034585</t>
  </si>
  <si>
    <t>FIP - FEDERAZIONE ITALIANA PALLACANESTRO - COMITATO REGIONALE BASILICATA</t>
  </si>
  <si>
    <t>FIPAV Federazione Italiana Pallavolo CR Basilicata</t>
  </si>
  <si>
    <t>FEDERAZIONE CICLISTICA ITALIANA</t>
  </si>
  <si>
    <t>FIGC-LND CR BASILICATA</t>
  </si>
  <si>
    <t>IST21031916</t>
  </si>
  <si>
    <t>IST21034245</t>
  </si>
  <si>
    <t>IST21034325</t>
  </si>
  <si>
    <t>IST21034589</t>
  </si>
  <si>
    <t>FIPAV Federazione Italiana Pallavolo C.R. Basilicata</t>
  </si>
  <si>
    <t>IST21032952</t>
  </si>
  <si>
    <t>IST21034203</t>
  </si>
  <si>
    <t>IST21034461</t>
  </si>
  <si>
    <t>IST21034584</t>
  </si>
  <si>
    <t>FIDAL</t>
  </si>
  <si>
    <t>F.I.T.ARCO</t>
  </si>
  <si>
    <t>IST21031921</t>
  </si>
  <si>
    <t>IST21034392</t>
  </si>
  <si>
    <t>IST21034464</t>
  </si>
  <si>
    <t>IST21034591</t>
  </si>
  <si>
    <t>COMITATO REGIONALE FIDAL BASILICATA</t>
  </si>
  <si>
    <t>A.S.D. OR.SA. ALIANO</t>
  </si>
  <si>
    <t xml:space="preserve">FEDERAZIONE ITALIANA NUOTO PARALIMPICO </t>
  </si>
  <si>
    <t>FEDERAZIONE ITALIANA NUOTO</t>
  </si>
  <si>
    <t xml:space="preserve">S.S. ASCI VOLLEY 91 POTENZA </t>
  </si>
  <si>
    <t>A.S.D. - Giovani Sordi Lucani Aps</t>
  </si>
  <si>
    <t>Elenco degli organismi sportivi  ammessi al contributo  SCHEDA E - Piano Regionale annuale per lo sviluppo dello Sport - Prima Annualità</t>
  </si>
  <si>
    <r>
      <rPr>
        <b/>
        <sz val="8"/>
        <rFont val="Arial"/>
        <family val="2"/>
      </rPr>
      <t>SCHEDA E1 - 2017/2018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</si>
  <si>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SCHEDA E4 - 2018/2019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</si>
  <si>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SCHEDA E4 - 2017/2018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</si>
  <si>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SCHEDA E3 - 2018/2019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</si>
  <si>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SCHEDA E3 - 2017/2018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</si>
  <si>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SCHEDA E2 - 2018/2019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</si>
  <si>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SCHEDA E2 - 2017/2018</t>
    </r>
    <r>
      <rPr>
        <sz val="8"/>
        <rFont val="Arial"/>
        <family val="2"/>
      </rPr>
      <t xml:space="preserve"> </t>
    </r>
  </si>
  <si>
    <r>
      <rPr>
        <b/>
        <sz val="8"/>
        <rFont val="Arial"/>
        <family val="2"/>
      </rPr>
      <t>SCHEDA E1 - 2018/2019</t>
    </r>
    <r>
      <rPr>
        <sz val="8"/>
        <rFont val="Arial"/>
        <family val="2"/>
      </rPr>
      <t xml:space="preserve"> </t>
    </r>
  </si>
  <si>
    <t>Spesa dichiarata dal richiedente</t>
  </si>
  <si>
    <t>Contributo max regionale</t>
  </si>
  <si>
    <t>Spesa max ammissibile (60% spesa dich.)</t>
  </si>
  <si>
    <t>contributo assegnato</t>
  </si>
  <si>
    <t>Soggetto richiedente</t>
  </si>
  <si>
    <t>Totale parziale</t>
  </si>
  <si>
    <t>TOTALE generale</t>
  </si>
  <si>
    <t>Allegato - A</t>
  </si>
  <si>
    <t>contributo spettante</t>
  </si>
  <si>
    <t>Decurtazione al 51,36%</t>
  </si>
  <si>
    <t xml:space="preserve">A.S.D. ATHOLS MATERA </t>
  </si>
  <si>
    <t>Federazione Italiana Nuoto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</si>
</sst>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#,##0.000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>
      <alignment/>
      <protection/>
    </xf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Fill="1" applyBorder="1" applyAlignment="1">
      <alignment horizontal="center" vertical="center" wrapText="1"/>
    </xf>
    <xf numFmtId="4" fontId="38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erStyle5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C125" sqref="C125"/>
    </sheetView>
  </sheetViews>
  <sheetFormatPr defaultColWidth="9.140625" defaultRowHeight="12.75"/>
  <cols>
    <col min="1" max="1" width="4.421875" style="0" customWidth="1"/>
    <col min="2" max="2" width="14.28125" style="0" customWidth="1"/>
    <col min="3" max="3" width="20.00390625" style="0" customWidth="1"/>
    <col min="4" max="4" width="10.00390625" style="0" customWidth="1"/>
    <col min="5" max="5" width="11.8515625" style="2" customWidth="1"/>
    <col min="6" max="6" width="13.140625" style="0" customWidth="1"/>
    <col min="7" max="7" width="11.28125" style="0" bestFit="1" customWidth="1"/>
    <col min="8" max="8" width="12.28125" style="0" customWidth="1"/>
  </cols>
  <sheetData>
    <row r="1" spans="1:9" ht="12.75">
      <c r="A1" s="20" t="s">
        <v>197</v>
      </c>
      <c r="B1" s="21"/>
      <c r="C1" s="21"/>
      <c r="D1" s="21"/>
      <c r="E1" s="21"/>
      <c r="F1" s="21"/>
      <c r="G1" s="21"/>
      <c r="H1" s="21"/>
      <c r="I1" s="22"/>
    </row>
    <row r="2" spans="1:9" ht="12.75" customHeight="1">
      <c r="A2" s="23" t="s">
        <v>181</v>
      </c>
      <c r="B2" s="24"/>
      <c r="C2" s="24"/>
      <c r="D2" s="24"/>
      <c r="E2" s="24"/>
      <c r="F2" s="24"/>
      <c r="G2" s="24"/>
      <c r="H2" s="24"/>
      <c r="I2" s="25"/>
    </row>
    <row r="3" spans="1:9" ht="12.75" customHeight="1">
      <c r="A3" s="23" t="s">
        <v>182</v>
      </c>
      <c r="B3" s="24"/>
      <c r="C3" s="24"/>
      <c r="D3" s="24"/>
      <c r="E3" s="24"/>
      <c r="F3" s="24"/>
      <c r="G3" s="24"/>
      <c r="H3" s="24"/>
      <c r="I3" s="25"/>
    </row>
    <row r="4" spans="1:9" ht="33.75">
      <c r="A4" s="1" t="s">
        <v>0</v>
      </c>
      <c r="B4" s="1" t="s">
        <v>41</v>
      </c>
      <c r="C4" s="1" t="s">
        <v>194</v>
      </c>
      <c r="D4" s="1" t="s">
        <v>191</v>
      </c>
      <c r="E4" s="1" t="s">
        <v>190</v>
      </c>
      <c r="F4" s="1" t="s">
        <v>192</v>
      </c>
      <c r="G4" s="1" t="s">
        <v>198</v>
      </c>
      <c r="H4" s="1" t="s">
        <v>199</v>
      </c>
      <c r="I4" s="16" t="s">
        <v>193</v>
      </c>
    </row>
    <row r="5" spans="1:9" ht="12.75">
      <c r="A5" s="6">
        <v>1</v>
      </c>
      <c r="B5" s="9" t="s">
        <v>3</v>
      </c>
      <c r="C5" s="10" t="s">
        <v>46</v>
      </c>
      <c r="D5" s="3">
        <v>10000</v>
      </c>
      <c r="E5" s="3">
        <v>3349</v>
      </c>
      <c r="F5" s="3">
        <f aca="true" t="shared" si="0" ref="F5:F18">E5*0.6</f>
        <v>2009.3999999999999</v>
      </c>
      <c r="G5" s="3">
        <v>2009.4</v>
      </c>
      <c r="H5" s="3">
        <f>G5*0.5136</f>
        <v>1032.02784</v>
      </c>
      <c r="I5" s="17">
        <v>1032.03</v>
      </c>
    </row>
    <row r="6" spans="1:9" ht="12.75">
      <c r="A6" s="6">
        <v>2</v>
      </c>
      <c r="B6" s="9" t="s">
        <v>6</v>
      </c>
      <c r="C6" s="10" t="s">
        <v>45</v>
      </c>
      <c r="D6" s="3">
        <v>28000</v>
      </c>
      <c r="E6" s="3">
        <v>48627.26</v>
      </c>
      <c r="F6" s="3">
        <f t="shared" si="0"/>
        <v>29176.356</v>
      </c>
      <c r="G6" s="3">
        <v>28000</v>
      </c>
      <c r="H6" s="3">
        <f aca="true" t="shared" si="1" ref="H6:H18">G6*0.5136</f>
        <v>14380.8</v>
      </c>
      <c r="I6" s="17">
        <v>14380.8</v>
      </c>
    </row>
    <row r="7" spans="1:9" ht="12.75">
      <c r="A7" s="6">
        <v>3</v>
      </c>
      <c r="B7" s="9" t="s">
        <v>7</v>
      </c>
      <c r="C7" s="10" t="s">
        <v>43</v>
      </c>
      <c r="D7" s="3">
        <v>22000</v>
      </c>
      <c r="E7" s="3">
        <v>21842.88</v>
      </c>
      <c r="F7" s="3">
        <f t="shared" si="0"/>
        <v>13105.728000000001</v>
      </c>
      <c r="G7" s="3">
        <v>13105.73</v>
      </c>
      <c r="H7" s="3">
        <f t="shared" si="1"/>
        <v>6731.102927999999</v>
      </c>
      <c r="I7" s="17">
        <v>6731.1</v>
      </c>
    </row>
    <row r="8" spans="1:9" ht="12.75">
      <c r="A8" s="6">
        <v>4</v>
      </c>
      <c r="B8" s="9" t="s">
        <v>8</v>
      </c>
      <c r="C8" s="10" t="s">
        <v>44</v>
      </c>
      <c r="D8" s="3">
        <v>18000</v>
      </c>
      <c r="E8" s="3">
        <v>499566.23</v>
      </c>
      <c r="F8" s="3">
        <f t="shared" si="0"/>
        <v>299739.73799999995</v>
      </c>
      <c r="G8" s="3">
        <v>18000</v>
      </c>
      <c r="H8" s="3">
        <f t="shared" si="1"/>
        <v>9244.8</v>
      </c>
      <c r="I8" s="17">
        <v>9244.8</v>
      </c>
    </row>
    <row r="9" spans="1:9" ht="22.5">
      <c r="A9" s="6">
        <v>5</v>
      </c>
      <c r="B9" s="9" t="s">
        <v>9</v>
      </c>
      <c r="C9" s="10" t="s">
        <v>42</v>
      </c>
      <c r="D9" s="3">
        <v>10000</v>
      </c>
      <c r="E9" s="3">
        <v>18503.75</v>
      </c>
      <c r="F9" s="3">
        <f t="shared" si="0"/>
        <v>11102.25</v>
      </c>
      <c r="G9" s="3">
        <v>10000</v>
      </c>
      <c r="H9" s="3">
        <f t="shared" si="1"/>
        <v>5135.999999999999</v>
      </c>
      <c r="I9" s="17">
        <v>5136</v>
      </c>
    </row>
    <row r="10" spans="1:9" ht="22.5">
      <c r="A10" s="6">
        <v>6</v>
      </c>
      <c r="B10" s="9" t="s">
        <v>15</v>
      </c>
      <c r="C10" s="10" t="s">
        <v>31</v>
      </c>
      <c r="D10" s="3">
        <v>10000</v>
      </c>
      <c r="E10" s="3">
        <v>12513.82</v>
      </c>
      <c r="F10" s="3">
        <f t="shared" si="0"/>
        <v>7508.2919999999995</v>
      </c>
      <c r="G10" s="3">
        <v>7508.29</v>
      </c>
      <c r="H10" s="3">
        <f t="shared" si="1"/>
        <v>3856.2577439999995</v>
      </c>
      <c r="I10" s="17">
        <v>3856.26</v>
      </c>
    </row>
    <row r="11" spans="1:9" ht="12.75">
      <c r="A11" s="6">
        <v>7</v>
      </c>
      <c r="B11" s="9" t="s">
        <v>18</v>
      </c>
      <c r="C11" s="10" t="s">
        <v>176</v>
      </c>
      <c r="D11" s="3">
        <v>22000</v>
      </c>
      <c r="E11" s="3">
        <v>47081.29</v>
      </c>
      <c r="F11" s="3">
        <f t="shared" si="0"/>
        <v>28248.774</v>
      </c>
      <c r="G11" s="3">
        <v>22000</v>
      </c>
      <c r="H11" s="3">
        <f t="shared" si="1"/>
        <v>11299.199999999999</v>
      </c>
      <c r="I11" s="17">
        <v>11299.2</v>
      </c>
    </row>
    <row r="12" spans="1:9" ht="22.5">
      <c r="A12" s="6">
        <v>8</v>
      </c>
      <c r="B12" s="9" t="s">
        <v>19</v>
      </c>
      <c r="C12" s="10" t="s">
        <v>33</v>
      </c>
      <c r="D12" s="3">
        <v>28000</v>
      </c>
      <c r="E12" s="3">
        <v>51856.62</v>
      </c>
      <c r="F12" s="3">
        <f t="shared" si="0"/>
        <v>31113.972</v>
      </c>
      <c r="G12" s="3">
        <v>28000</v>
      </c>
      <c r="H12" s="3">
        <f t="shared" si="1"/>
        <v>14380.8</v>
      </c>
      <c r="I12" s="17">
        <v>14380.8</v>
      </c>
    </row>
    <row r="13" spans="1:9" ht="12.75">
      <c r="A13" s="6">
        <v>9</v>
      </c>
      <c r="B13" s="9" t="s">
        <v>20</v>
      </c>
      <c r="C13" s="10" t="s">
        <v>34</v>
      </c>
      <c r="D13" s="3">
        <v>18000</v>
      </c>
      <c r="E13" s="3">
        <v>51385.62</v>
      </c>
      <c r="F13" s="3">
        <f t="shared" si="0"/>
        <v>30831.372</v>
      </c>
      <c r="G13" s="3">
        <v>18000</v>
      </c>
      <c r="H13" s="3">
        <f t="shared" si="1"/>
        <v>9244.8</v>
      </c>
      <c r="I13" s="17">
        <v>9244.8</v>
      </c>
    </row>
    <row r="14" spans="1:9" ht="22.5">
      <c r="A14" s="6">
        <v>10</v>
      </c>
      <c r="B14" s="9" t="s">
        <v>21</v>
      </c>
      <c r="C14" s="10" t="s">
        <v>35</v>
      </c>
      <c r="D14" s="3">
        <v>28000</v>
      </c>
      <c r="E14" s="3">
        <v>71147.75</v>
      </c>
      <c r="F14" s="3">
        <f t="shared" si="0"/>
        <v>42688.65</v>
      </c>
      <c r="G14" s="3">
        <v>28000</v>
      </c>
      <c r="H14" s="3">
        <f t="shared" si="1"/>
        <v>14380.8</v>
      </c>
      <c r="I14" s="17">
        <v>14380.8</v>
      </c>
    </row>
    <row r="15" spans="1:9" ht="22.5">
      <c r="A15" s="6">
        <v>11</v>
      </c>
      <c r="B15" s="9" t="s">
        <v>22</v>
      </c>
      <c r="C15" s="10" t="s">
        <v>74</v>
      </c>
      <c r="D15" s="3">
        <v>28000</v>
      </c>
      <c r="E15" s="3">
        <v>75499.29</v>
      </c>
      <c r="F15" s="3">
        <f t="shared" si="0"/>
        <v>45299.57399999999</v>
      </c>
      <c r="G15" s="3">
        <v>28000</v>
      </c>
      <c r="H15" s="3">
        <f t="shared" si="1"/>
        <v>14380.8</v>
      </c>
      <c r="I15" s="17">
        <v>14380.8</v>
      </c>
    </row>
    <row r="16" spans="1:9" ht="12.75">
      <c r="A16" s="6">
        <v>12</v>
      </c>
      <c r="B16" s="9" t="s">
        <v>24</v>
      </c>
      <c r="C16" s="10" t="s">
        <v>37</v>
      </c>
      <c r="D16" s="3">
        <v>10000</v>
      </c>
      <c r="E16" s="3">
        <v>65634.28</v>
      </c>
      <c r="F16" s="3">
        <f t="shared" si="0"/>
        <v>39380.568</v>
      </c>
      <c r="G16" s="3">
        <v>10000</v>
      </c>
      <c r="H16" s="3">
        <f t="shared" si="1"/>
        <v>5135.999999999999</v>
      </c>
      <c r="I16" s="17">
        <v>5136</v>
      </c>
    </row>
    <row r="17" spans="1:9" ht="22.5">
      <c r="A17" s="6">
        <v>13</v>
      </c>
      <c r="B17" s="9" t="s">
        <v>28</v>
      </c>
      <c r="C17" s="10" t="s">
        <v>38</v>
      </c>
      <c r="D17" s="3">
        <v>28000</v>
      </c>
      <c r="E17" s="3">
        <v>49323.92</v>
      </c>
      <c r="F17" s="3">
        <f t="shared" si="0"/>
        <v>29594.352</v>
      </c>
      <c r="G17" s="3">
        <v>28000</v>
      </c>
      <c r="H17" s="3">
        <f t="shared" si="1"/>
        <v>14380.8</v>
      </c>
      <c r="I17" s="17">
        <v>14380.8</v>
      </c>
    </row>
    <row r="18" spans="1:9" ht="22.5">
      <c r="A18" s="6">
        <v>14</v>
      </c>
      <c r="B18" s="9" t="s">
        <v>40</v>
      </c>
      <c r="C18" s="10" t="s">
        <v>39</v>
      </c>
      <c r="D18" s="3">
        <v>10000</v>
      </c>
      <c r="E18" s="3">
        <v>6660</v>
      </c>
      <c r="F18" s="3">
        <f t="shared" si="0"/>
        <v>3996</v>
      </c>
      <c r="G18" s="3">
        <v>3996.1</v>
      </c>
      <c r="H18" s="3">
        <f t="shared" si="1"/>
        <v>2052.3969599999996</v>
      </c>
      <c r="I18" s="17">
        <v>2052.4</v>
      </c>
    </row>
    <row r="19" spans="1:9" ht="12.75">
      <c r="A19" s="8"/>
      <c r="B19" s="8"/>
      <c r="C19" s="8"/>
      <c r="D19" s="11"/>
      <c r="E19" s="12" t="s">
        <v>195</v>
      </c>
      <c r="F19" s="12"/>
      <c r="G19" s="12">
        <f>SUM(G5:G18)</f>
        <v>244619.52</v>
      </c>
      <c r="H19" s="12">
        <f>SUM(H5:H18)</f>
        <v>125636.585472</v>
      </c>
      <c r="I19" s="19">
        <f>SUM(I5:I18)</f>
        <v>125636.59000000001</v>
      </c>
    </row>
    <row r="20" spans="1:9" ht="12.75">
      <c r="A20" s="26" t="s">
        <v>189</v>
      </c>
      <c r="B20" s="26"/>
      <c r="C20" s="26"/>
      <c r="D20" s="26"/>
      <c r="E20" s="26"/>
      <c r="F20" s="26"/>
      <c r="G20" s="26"/>
      <c r="H20" s="26"/>
      <c r="I20" s="11"/>
    </row>
    <row r="21" spans="1:9" ht="33.75">
      <c r="A21" s="1" t="s">
        <v>0</v>
      </c>
      <c r="B21" s="1" t="s">
        <v>41</v>
      </c>
      <c r="C21" s="1" t="s">
        <v>194</v>
      </c>
      <c r="D21" s="1" t="s">
        <v>191</v>
      </c>
      <c r="E21" s="1" t="s">
        <v>190</v>
      </c>
      <c r="F21" s="1" t="s">
        <v>192</v>
      </c>
      <c r="G21" s="1" t="s">
        <v>198</v>
      </c>
      <c r="H21" s="1" t="s">
        <v>199</v>
      </c>
      <c r="I21" s="16" t="s">
        <v>193</v>
      </c>
    </row>
    <row r="22" spans="1:9" ht="22.5">
      <c r="A22" s="6">
        <v>1</v>
      </c>
      <c r="B22" s="9" t="s">
        <v>47</v>
      </c>
      <c r="C22" s="10" t="s">
        <v>70</v>
      </c>
      <c r="D22" s="3">
        <v>22000</v>
      </c>
      <c r="E22" s="3">
        <v>33878.66</v>
      </c>
      <c r="F22" s="3">
        <f aca="true" t="shared" si="2" ref="F22:F37">E22*0.6</f>
        <v>20327.196</v>
      </c>
      <c r="G22" s="3">
        <v>20327.2</v>
      </c>
      <c r="H22" s="3">
        <f>G22*0.5136</f>
        <v>10440.04992</v>
      </c>
      <c r="I22" s="17">
        <v>10440.05</v>
      </c>
    </row>
    <row r="23" spans="1:9" ht="12.75">
      <c r="A23" s="6">
        <v>2</v>
      </c>
      <c r="B23" s="9" t="s">
        <v>48</v>
      </c>
      <c r="C23" s="10" t="s">
        <v>46</v>
      </c>
      <c r="D23" s="3">
        <v>10000</v>
      </c>
      <c r="E23" s="3">
        <v>3582.5</v>
      </c>
      <c r="F23" s="3">
        <f t="shared" si="2"/>
        <v>2149.5</v>
      </c>
      <c r="G23" s="3">
        <v>2149.5</v>
      </c>
      <c r="H23" s="3">
        <f aca="true" t="shared" si="3" ref="H23:H37">G23*0.5136</f>
        <v>1103.9832</v>
      </c>
      <c r="I23" s="17">
        <v>1103.98</v>
      </c>
    </row>
    <row r="24" spans="1:9" ht="12.75">
      <c r="A24" s="6">
        <v>3</v>
      </c>
      <c r="B24" s="9" t="s">
        <v>51</v>
      </c>
      <c r="C24" s="10" t="s">
        <v>45</v>
      </c>
      <c r="D24" s="3">
        <v>22000</v>
      </c>
      <c r="E24" s="3">
        <v>55130.77</v>
      </c>
      <c r="F24" s="3">
        <f t="shared" si="2"/>
        <v>33078.462</v>
      </c>
      <c r="G24" s="3">
        <v>22000</v>
      </c>
      <c r="H24" s="3">
        <f t="shared" si="3"/>
        <v>11299.199999999999</v>
      </c>
      <c r="I24" s="17">
        <v>11299.2</v>
      </c>
    </row>
    <row r="25" spans="1:9" ht="12.75">
      <c r="A25" s="6">
        <v>4</v>
      </c>
      <c r="B25" s="9" t="s">
        <v>53</v>
      </c>
      <c r="C25" s="10" t="s">
        <v>43</v>
      </c>
      <c r="D25" s="3">
        <v>18000</v>
      </c>
      <c r="E25" s="3">
        <v>13546.07</v>
      </c>
      <c r="F25" s="3">
        <f t="shared" si="2"/>
        <v>8127.642</v>
      </c>
      <c r="G25" s="3">
        <v>8127.64</v>
      </c>
      <c r="H25" s="3">
        <f t="shared" si="3"/>
        <v>4174.355904</v>
      </c>
      <c r="I25" s="17">
        <v>4174.36</v>
      </c>
    </row>
    <row r="26" spans="1:9" ht="22.5">
      <c r="A26" s="6">
        <v>5</v>
      </c>
      <c r="B26" s="9" t="s">
        <v>54</v>
      </c>
      <c r="C26" s="10" t="s">
        <v>42</v>
      </c>
      <c r="D26" s="3">
        <v>10000</v>
      </c>
      <c r="E26" s="3">
        <v>13738.5</v>
      </c>
      <c r="F26" s="3">
        <f t="shared" si="2"/>
        <v>8243.1</v>
      </c>
      <c r="G26" s="3">
        <v>8243.1</v>
      </c>
      <c r="H26" s="3">
        <f t="shared" si="3"/>
        <v>4233.6561599999995</v>
      </c>
      <c r="I26" s="17">
        <v>4233.66</v>
      </c>
    </row>
    <row r="27" spans="1:9" ht="12.75">
      <c r="A27" s="6">
        <v>6</v>
      </c>
      <c r="B27" s="9" t="s">
        <v>55</v>
      </c>
      <c r="C27" s="10" t="s">
        <v>44</v>
      </c>
      <c r="D27" s="3">
        <v>18000</v>
      </c>
      <c r="E27" s="3">
        <v>580572</v>
      </c>
      <c r="F27" s="3">
        <f t="shared" si="2"/>
        <v>348343.2</v>
      </c>
      <c r="G27" s="3">
        <v>18000</v>
      </c>
      <c r="H27" s="3">
        <f t="shared" si="3"/>
        <v>9244.8</v>
      </c>
      <c r="I27" s="17">
        <v>9244.8</v>
      </c>
    </row>
    <row r="28" spans="1:9" ht="12.75">
      <c r="A28" s="6">
        <v>7</v>
      </c>
      <c r="B28" s="9" t="s">
        <v>57</v>
      </c>
      <c r="C28" s="10" t="s">
        <v>75</v>
      </c>
      <c r="D28" s="3">
        <v>18000</v>
      </c>
      <c r="E28" s="3">
        <v>35990.95</v>
      </c>
      <c r="F28" s="3">
        <f t="shared" si="2"/>
        <v>21594.569999999996</v>
      </c>
      <c r="G28" s="3">
        <v>18000</v>
      </c>
      <c r="H28" s="3">
        <f t="shared" si="3"/>
        <v>9244.8</v>
      </c>
      <c r="I28" s="17">
        <v>9244.8</v>
      </c>
    </row>
    <row r="29" spans="1:9" ht="12.75">
      <c r="A29" s="6">
        <v>8</v>
      </c>
      <c r="B29" s="9" t="s">
        <v>61</v>
      </c>
      <c r="C29" s="10" t="s">
        <v>176</v>
      </c>
      <c r="D29" s="3">
        <v>22000</v>
      </c>
      <c r="E29" s="3">
        <v>51674.4</v>
      </c>
      <c r="F29" s="3">
        <f t="shared" si="2"/>
        <v>31004.64</v>
      </c>
      <c r="G29" s="3">
        <v>22000</v>
      </c>
      <c r="H29" s="3">
        <f t="shared" si="3"/>
        <v>11299.199999999999</v>
      </c>
      <c r="I29" s="17">
        <v>11299.2</v>
      </c>
    </row>
    <row r="30" spans="1:9" ht="22.5">
      <c r="A30" s="6">
        <v>9</v>
      </c>
      <c r="B30" s="9" t="s">
        <v>63</v>
      </c>
      <c r="C30" s="10" t="s">
        <v>33</v>
      </c>
      <c r="D30" s="3">
        <v>28000</v>
      </c>
      <c r="E30" s="3">
        <v>54120.39</v>
      </c>
      <c r="F30" s="3">
        <f t="shared" si="2"/>
        <v>32472.233999999997</v>
      </c>
      <c r="G30" s="3">
        <v>28000</v>
      </c>
      <c r="H30" s="3">
        <f t="shared" si="3"/>
        <v>14380.8</v>
      </c>
      <c r="I30" s="17">
        <v>14380.8</v>
      </c>
    </row>
    <row r="31" spans="1:9" ht="22.5">
      <c r="A31" s="6">
        <v>10</v>
      </c>
      <c r="B31" s="9" t="s">
        <v>64</v>
      </c>
      <c r="C31" s="10" t="s">
        <v>76</v>
      </c>
      <c r="D31" s="3">
        <v>22000</v>
      </c>
      <c r="E31" s="3">
        <v>39267.27</v>
      </c>
      <c r="F31" s="3">
        <f t="shared" si="2"/>
        <v>23560.361999999997</v>
      </c>
      <c r="G31" s="3">
        <v>22000</v>
      </c>
      <c r="H31" s="3">
        <f t="shared" si="3"/>
        <v>11299.199999999999</v>
      </c>
      <c r="I31" s="17">
        <v>11299.2</v>
      </c>
    </row>
    <row r="32" spans="1:9" ht="12.75">
      <c r="A32" s="6">
        <v>11</v>
      </c>
      <c r="B32" s="9" t="s">
        <v>65</v>
      </c>
      <c r="C32" s="10" t="s">
        <v>34</v>
      </c>
      <c r="D32" s="3">
        <v>18000</v>
      </c>
      <c r="E32" s="3">
        <v>29000.82</v>
      </c>
      <c r="F32" s="3">
        <f t="shared" si="2"/>
        <v>17400.492</v>
      </c>
      <c r="G32" s="3">
        <v>17400.49</v>
      </c>
      <c r="H32" s="3">
        <f t="shared" si="3"/>
        <v>8936.891664</v>
      </c>
      <c r="I32" s="17">
        <v>8936.89</v>
      </c>
    </row>
    <row r="33" spans="1:9" ht="22.5">
      <c r="A33" s="6">
        <v>12</v>
      </c>
      <c r="B33" s="9" t="s">
        <v>66</v>
      </c>
      <c r="C33" s="10" t="s">
        <v>74</v>
      </c>
      <c r="D33" s="3">
        <v>28000</v>
      </c>
      <c r="E33" s="3">
        <v>91221.15</v>
      </c>
      <c r="F33" s="3">
        <f t="shared" si="2"/>
        <v>54732.689999999995</v>
      </c>
      <c r="G33" s="3">
        <v>28000</v>
      </c>
      <c r="H33" s="3">
        <f t="shared" si="3"/>
        <v>14380.8</v>
      </c>
      <c r="I33" s="17">
        <v>14380.8</v>
      </c>
    </row>
    <row r="34" spans="1:9" ht="22.5">
      <c r="A34" s="6">
        <v>13</v>
      </c>
      <c r="B34" s="9" t="s">
        <v>68</v>
      </c>
      <c r="C34" s="10" t="s">
        <v>35</v>
      </c>
      <c r="D34" s="3">
        <v>28000</v>
      </c>
      <c r="E34" s="3">
        <v>55484.31</v>
      </c>
      <c r="F34" s="3">
        <f t="shared" si="2"/>
        <v>33290.585999999996</v>
      </c>
      <c r="G34" s="3">
        <v>28000</v>
      </c>
      <c r="H34" s="3">
        <f t="shared" si="3"/>
        <v>14380.8</v>
      </c>
      <c r="I34" s="17">
        <v>14380.8</v>
      </c>
    </row>
    <row r="35" spans="1:9" ht="22.5">
      <c r="A35" s="6">
        <v>14</v>
      </c>
      <c r="B35" s="9" t="s">
        <v>10</v>
      </c>
      <c r="C35" s="10" t="s">
        <v>77</v>
      </c>
      <c r="D35" s="3">
        <v>10000</v>
      </c>
      <c r="E35" s="3">
        <v>4756.42</v>
      </c>
      <c r="F35" s="3">
        <f t="shared" si="2"/>
        <v>2853.852</v>
      </c>
      <c r="G35" s="3">
        <v>2853.85</v>
      </c>
      <c r="H35" s="3">
        <f t="shared" si="3"/>
        <v>1465.7373599999999</v>
      </c>
      <c r="I35" s="17">
        <v>1465.74</v>
      </c>
    </row>
    <row r="36" spans="1:9" ht="22.5">
      <c r="A36" s="6">
        <v>15</v>
      </c>
      <c r="B36" s="9" t="s">
        <v>25</v>
      </c>
      <c r="C36" s="10" t="s">
        <v>78</v>
      </c>
      <c r="D36" s="3">
        <v>10000</v>
      </c>
      <c r="E36" s="3">
        <v>25631</v>
      </c>
      <c r="F36" s="3">
        <f t="shared" si="2"/>
        <v>15378.599999999999</v>
      </c>
      <c r="G36" s="3">
        <v>10000</v>
      </c>
      <c r="H36" s="3">
        <f t="shared" si="3"/>
        <v>5135.999999999999</v>
      </c>
      <c r="I36" s="17">
        <v>5136</v>
      </c>
    </row>
    <row r="37" spans="1:9" ht="22.5">
      <c r="A37" s="6">
        <v>16</v>
      </c>
      <c r="B37" s="9" t="s">
        <v>129</v>
      </c>
      <c r="C37" s="10" t="s">
        <v>39</v>
      </c>
      <c r="D37" s="3">
        <v>10000</v>
      </c>
      <c r="E37" s="3">
        <v>23751</v>
      </c>
      <c r="F37" s="3">
        <f t="shared" si="2"/>
        <v>14250.6</v>
      </c>
      <c r="G37" s="3">
        <v>10000</v>
      </c>
      <c r="H37" s="3">
        <f t="shared" si="3"/>
        <v>5135.999999999999</v>
      </c>
      <c r="I37" s="17">
        <v>5136</v>
      </c>
    </row>
    <row r="38" spans="1:9" ht="12.75">
      <c r="A38" s="8"/>
      <c r="B38" s="8"/>
      <c r="C38" s="8"/>
      <c r="D38" s="8"/>
      <c r="E38" s="12" t="s">
        <v>195</v>
      </c>
      <c r="F38" s="12"/>
      <c r="G38" s="12">
        <f>SUM(G22:G37)</f>
        <v>265101.78</v>
      </c>
      <c r="H38" s="12">
        <v>136156.28</v>
      </c>
      <c r="I38" s="19">
        <f>SUM(I22:I37)</f>
        <v>136156.28000000003</v>
      </c>
    </row>
    <row r="39" spans="1:9" ht="12.75">
      <c r="A39" s="26" t="s">
        <v>188</v>
      </c>
      <c r="B39" s="26"/>
      <c r="C39" s="26"/>
      <c r="D39" s="26"/>
      <c r="E39" s="26"/>
      <c r="F39" s="26"/>
      <c r="G39" s="26"/>
      <c r="H39" s="26"/>
      <c r="I39" s="11"/>
    </row>
    <row r="40" spans="1:9" ht="33.75">
      <c r="A40" s="1" t="s">
        <v>0</v>
      </c>
      <c r="B40" s="1" t="s">
        <v>41</v>
      </c>
      <c r="C40" s="1" t="s">
        <v>194</v>
      </c>
      <c r="D40" s="1" t="s">
        <v>191</v>
      </c>
      <c r="E40" s="1" t="s">
        <v>190</v>
      </c>
      <c r="F40" s="1" t="s">
        <v>192</v>
      </c>
      <c r="G40" s="1" t="s">
        <v>198</v>
      </c>
      <c r="H40" s="1" t="s">
        <v>199</v>
      </c>
      <c r="I40" s="16" t="s">
        <v>193</v>
      </c>
    </row>
    <row r="41" spans="1:9" ht="22.5">
      <c r="A41" s="7">
        <v>1</v>
      </c>
      <c r="B41" s="13" t="s">
        <v>79</v>
      </c>
      <c r="C41" s="14" t="s">
        <v>70</v>
      </c>
      <c r="D41" s="4">
        <v>10000</v>
      </c>
      <c r="E41" s="4">
        <v>27105.29</v>
      </c>
      <c r="F41" s="4">
        <f aca="true" t="shared" si="4" ref="F41:F67">E41*0.6</f>
        <v>16263.173999999999</v>
      </c>
      <c r="G41" s="4">
        <v>10000</v>
      </c>
      <c r="H41" s="4">
        <f>G41*0.5136</f>
        <v>5135.999999999999</v>
      </c>
      <c r="I41" s="17">
        <v>5136</v>
      </c>
    </row>
    <row r="42" spans="1:9" ht="22.5">
      <c r="A42" s="7">
        <v>2</v>
      </c>
      <c r="B42" s="13" t="s">
        <v>80</v>
      </c>
      <c r="C42" s="14" t="s">
        <v>110</v>
      </c>
      <c r="D42" s="4">
        <v>10000</v>
      </c>
      <c r="E42" s="4">
        <v>41593.5</v>
      </c>
      <c r="F42" s="4">
        <f t="shared" si="4"/>
        <v>24956.1</v>
      </c>
      <c r="G42" s="4">
        <v>10000</v>
      </c>
      <c r="H42" s="4">
        <f aca="true" t="shared" si="5" ref="H42:H67">G42*0.5136</f>
        <v>5135.999999999999</v>
      </c>
      <c r="I42" s="17">
        <v>5136</v>
      </c>
    </row>
    <row r="43" spans="1:9" ht="22.5">
      <c r="A43" s="7">
        <v>3</v>
      </c>
      <c r="B43" s="13" t="s">
        <v>81</v>
      </c>
      <c r="C43" s="14" t="s">
        <v>102</v>
      </c>
      <c r="D43" s="4">
        <v>5000</v>
      </c>
      <c r="E43" s="4">
        <v>29300.76</v>
      </c>
      <c r="F43" s="4">
        <f t="shared" si="4"/>
        <v>17580.456</v>
      </c>
      <c r="G43" s="4">
        <v>5000</v>
      </c>
      <c r="H43" s="4">
        <f t="shared" si="5"/>
        <v>2567.9999999999995</v>
      </c>
      <c r="I43" s="17">
        <v>2568</v>
      </c>
    </row>
    <row r="44" spans="1:9" ht="22.5">
      <c r="A44" s="7">
        <v>4</v>
      </c>
      <c r="B44" s="13" t="s">
        <v>82</v>
      </c>
      <c r="C44" s="14" t="s">
        <v>103</v>
      </c>
      <c r="D44" s="4">
        <v>5000</v>
      </c>
      <c r="E44" s="4">
        <v>14094.71</v>
      </c>
      <c r="F44" s="4">
        <f t="shared" si="4"/>
        <v>8456.826</v>
      </c>
      <c r="G44" s="4">
        <v>5000</v>
      </c>
      <c r="H44" s="4">
        <f t="shared" si="5"/>
        <v>2567.9999999999995</v>
      </c>
      <c r="I44" s="17">
        <v>2568</v>
      </c>
    </row>
    <row r="45" spans="1:9" ht="12.75">
      <c r="A45" s="7">
        <v>5</v>
      </c>
      <c r="B45" s="13" t="s">
        <v>83</v>
      </c>
      <c r="C45" s="14" t="s">
        <v>104</v>
      </c>
      <c r="D45" s="4">
        <v>5000</v>
      </c>
      <c r="E45" s="4">
        <v>6352.35</v>
      </c>
      <c r="F45" s="4">
        <f t="shared" si="4"/>
        <v>3811.41</v>
      </c>
      <c r="G45" s="4">
        <v>3811.41</v>
      </c>
      <c r="H45" s="4">
        <f t="shared" si="5"/>
        <v>1957.5401759999997</v>
      </c>
      <c r="I45" s="17">
        <v>1957.54</v>
      </c>
    </row>
    <row r="46" spans="1:9" ht="33.75">
      <c r="A46" s="7">
        <v>6</v>
      </c>
      <c r="B46" s="13" t="s">
        <v>84</v>
      </c>
      <c r="C46" s="14" t="s">
        <v>71</v>
      </c>
      <c r="D46" s="4">
        <v>5000</v>
      </c>
      <c r="E46" s="4">
        <v>29569.58</v>
      </c>
      <c r="F46" s="4">
        <f t="shared" si="4"/>
        <v>17741.748</v>
      </c>
      <c r="G46" s="4">
        <v>5000</v>
      </c>
      <c r="H46" s="4">
        <f t="shared" si="5"/>
        <v>2567.9999999999995</v>
      </c>
      <c r="I46" s="17">
        <v>2568</v>
      </c>
    </row>
    <row r="47" spans="1:9" ht="22.5">
      <c r="A47" s="7">
        <v>7</v>
      </c>
      <c r="B47" s="13" t="s">
        <v>85</v>
      </c>
      <c r="C47" s="14" t="s">
        <v>113</v>
      </c>
      <c r="D47" s="4">
        <v>5000</v>
      </c>
      <c r="E47" s="4">
        <v>6640.03</v>
      </c>
      <c r="F47" s="4">
        <f t="shared" si="4"/>
        <v>3984.0179999999996</v>
      </c>
      <c r="G47" s="4">
        <v>3984.02</v>
      </c>
      <c r="H47" s="4">
        <f t="shared" si="5"/>
        <v>2046.1926719999997</v>
      </c>
      <c r="I47" s="17">
        <v>2046.19</v>
      </c>
    </row>
    <row r="48" spans="1:9" ht="22.5">
      <c r="A48" s="7">
        <v>8</v>
      </c>
      <c r="B48" s="13" t="s">
        <v>86</v>
      </c>
      <c r="C48" s="14" t="s">
        <v>97</v>
      </c>
      <c r="D48" s="4">
        <v>10000</v>
      </c>
      <c r="E48" s="4">
        <v>17176.56</v>
      </c>
      <c r="F48" s="4">
        <f t="shared" si="4"/>
        <v>10305.936</v>
      </c>
      <c r="G48" s="4">
        <v>10000</v>
      </c>
      <c r="H48" s="4">
        <f t="shared" si="5"/>
        <v>5135.999999999999</v>
      </c>
      <c r="I48" s="17">
        <v>5136</v>
      </c>
    </row>
    <row r="49" spans="1:9" ht="22.5">
      <c r="A49" s="7">
        <v>9</v>
      </c>
      <c r="B49" s="13" t="s">
        <v>87</v>
      </c>
      <c r="C49" s="14" t="s">
        <v>105</v>
      </c>
      <c r="D49" s="4">
        <v>5000</v>
      </c>
      <c r="E49" s="4">
        <v>6530.63</v>
      </c>
      <c r="F49" s="4">
        <f t="shared" si="4"/>
        <v>3918.3779999999997</v>
      </c>
      <c r="G49" s="4">
        <v>3918.38</v>
      </c>
      <c r="H49" s="4">
        <f t="shared" si="5"/>
        <v>2012.4799679999999</v>
      </c>
      <c r="I49" s="17">
        <v>2012.48</v>
      </c>
    </row>
    <row r="50" spans="1:9" ht="22.5">
      <c r="A50" s="7">
        <v>10</v>
      </c>
      <c r="B50" s="13" t="s">
        <v>88</v>
      </c>
      <c r="C50" s="14" t="s">
        <v>98</v>
      </c>
      <c r="D50" s="4">
        <v>10000</v>
      </c>
      <c r="E50" s="4">
        <v>26810.45</v>
      </c>
      <c r="F50" s="4">
        <f t="shared" si="4"/>
        <v>16086.27</v>
      </c>
      <c r="G50" s="4">
        <v>10000</v>
      </c>
      <c r="H50" s="4">
        <f t="shared" si="5"/>
        <v>5135.999999999999</v>
      </c>
      <c r="I50" s="17">
        <v>5136</v>
      </c>
    </row>
    <row r="51" spans="1:9" ht="22.5">
      <c r="A51" s="7">
        <v>11</v>
      </c>
      <c r="B51" s="13" t="s">
        <v>89</v>
      </c>
      <c r="C51" s="14" t="s">
        <v>99</v>
      </c>
      <c r="D51" s="4">
        <v>5000</v>
      </c>
      <c r="E51" s="4">
        <v>5106.85</v>
      </c>
      <c r="F51" s="4">
        <f t="shared" si="4"/>
        <v>3064.11</v>
      </c>
      <c r="G51" s="4">
        <v>3064.11</v>
      </c>
      <c r="H51" s="4">
        <f t="shared" si="5"/>
        <v>1573.726896</v>
      </c>
      <c r="I51" s="17">
        <v>1573.73</v>
      </c>
    </row>
    <row r="52" spans="1:9" ht="22.5">
      <c r="A52" s="7">
        <v>12</v>
      </c>
      <c r="B52" s="13" t="s">
        <v>90</v>
      </c>
      <c r="C52" s="14" t="s">
        <v>106</v>
      </c>
      <c r="D52" s="4">
        <v>5000</v>
      </c>
      <c r="E52" s="4">
        <v>9975.18</v>
      </c>
      <c r="F52" s="4">
        <f t="shared" si="4"/>
        <v>5985.108</v>
      </c>
      <c r="G52" s="4">
        <v>5000</v>
      </c>
      <c r="H52" s="4">
        <f t="shared" si="5"/>
        <v>2567.9999999999995</v>
      </c>
      <c r="I52" s="17">
        <v>2568</v>
      </c>
    </row>
    <row r="53" spans="1:9" ht="12.75">
      <c r="A53" s="7">
        <v>13</v>
      </c>
      <c r="B53" s="13" t="s">
        <v>92</v>
      </c>
      <c r="C53" s="14" t="s">
        <v>75</v>
      </c>
      <c r="D53" s="4">
        <v>5000</v>
      </c>
      <c r="E53" s="4">
        <v>16023</v>
      </c>
      <c r="F53" s="4">
        <f t="shared" si="4"/>
        <v>9613.8</v>
      </c>
      <c r="G53" s="4">
        <v>5000</v>
      </c>
      <c r="H53" s="4">
        <f t="shared" si="5"/>
        <v>2567.9999999999995</v>
      </c>
      <c r="I53" s="17">
        <v>2568</v>
      </c>
    </row>
    <row r="54" spans="1:9" ht="22.5">
      <c r="A54" s="7">
        <v>14</v>
      </c>
      <c r="B54" s="13" t="s">
        <v>93</v>
      </c>
      <c r="C54" s="14" t="s">
        <v>107</v>
      </c>
      <c r="D54" s="4">
        <v>10000</v>
      </c>
      <c r="E54" s="4">
        <v>11921.75</v>
      </c>
      <c r="F54" s="4">
        <f t="shared" si="4"/>
        <v>7153.05</v>
      </c>
      <c r="G54" s="4">
        <v>7153.05</v>
      </c>
      <c r="H54" s="4">
        <f t="shared" si="5"/>
        <v>3673.8064799999997</v>
      </c>
      <c r="I54" s="17">
        <v>3673.81</v>
      </c>
    </row>
    <row r="55" spans="1:9" ht="12.75">
      <c r="A55" s="7">
        <v>15</v>
      </c>
      <c r="B55" s="13" t="s">
        <v>94</v>
      </c>
      <c r="C55" s="14" t="s">
        <v>108</v>
      </c>
      <c r="D55" s="4">
        <v>5000</v>
      </c>
      <c r="E55" s="4">
        <v>22862.01</v>
      </c>
      <c r="F55" s="4">
        <f t="shared" si="4"/>
        <v>13717.205999999998</v>
      </c>
      <c r="G55" s="4">
        <v>5000</v>
      </c>
      <c r="H55" s="4">
        <f t="shared" si="5"/>
        <v>2567.9999999999995</v>
      </c>
      <c r="I55" s="17">
        <v>2568</v>
      </c>
    </row>
    <row r="56" spans="1:9" ht="12.75">
      <c r="A56" s="7">
        <v>16</v>
      </c>
      <c r="B56" s="13" t="s">
        <v>95</v>
      </c>
      <c r="C56" s="14" t="s">
        <v>109</v>
      </c>
      <c r="D56" s="4">
        <v>5000</v>
      </c>
      <c r="E56" s="4">
        <v>13269.61</v>
      </c>
      <c r="F56" s="4">
        <f t="shared" si="4"/>
        <v>7961.766</v>
      </c>
      <c r="G56" s="4">
        <v>5000</v>
      </c>
      <c r="H56" s="4">
        <f t="shared" si="5"/>
        <v>2567.9999999999995</v>
      </c>
      <c r="I56" s="17">
        <v>2568</v>
      </c>
    </row>
    <row r="57" spans="1:9" ht="22.5">
      <c r="A57" s="7">
        <v>17</v>
      </c>
      <c r="B57" s="13" t="s">
        <v>96</v>
      </c>
      <c r="C57" s="14" t="s">
        <v>101</v>
      </c>
      <c r="D57" s="4">
        <v>10000</v>
      </c>
      <c r="E57" s="4">
        <v>1302</v>
      </c>
      <c r="F57" s="4">
        <f t="shared" si="4"/>
        <v>781.1999999999999</v>
      </c>
      <c r="G57" s="4">
        <v>781.2</v>
      </c>
      <c r="H57" s="4">
        <f t="shared" si="5"/>
        <v>401.22432</v>
      </c>
      <c r="I57" s="17">
        <v>401.22</v>
      </c>
    </row>
    <row r="58" spans="1:9" ht="12.75">
      <c r="A58" s="7">
        <v>18</v>
      </c>
      <c r="B58" s="13" t="s">
        <v>1</v>
      </c>
      <c r="C58" s="14" t="s">
        <v>111</v>
      </c>
      <c r="D58" s="4">
        <v>10000</v>
      </c>
      <c r="E58" s="4">
        <v>13436.77</v>
      </c>
      <c r="F58" s="4">
        <f t="shared" si="4"/>
        <v>8062.062</v>
      </c>
      <c r="G58" s="4">
        <v>8062.06</v>
      </c>
      <c r="H58" s="4">
        <f t="shared" si="5"/>
        <v>4140.674016</v>
      </c>
      <c r="I58" s="17">
        <v>4140.67</v>
      </c>
    </row>
    <row r="59" spans="1:9" ht="12.75">
      <c r="A59" s="7">
        <v>19</v>
      </c>
      <c r="B59" s="13" t="s">
        <v>2</v>
      </c>
      <c r="C59" s="14" t="s">
        <v>112</v>
      </c>
      <c r="D59" s="4">
        <v>10000</v>
      </c>
      <c r="E59" s="4">
        <v>19602.63</v>
      </c>
      <c r="F59" s="4">
        <f t="shared" si="4"/>
        <v>11761.578</v>
      </c>
      <c r="G59" s="4">
        <v>10000</v>
      </c>
      <c r="H59" s="4">
        <f t="shared" si="5"/>
        <v>5135.999999999999</v>
      </c>
      <c r="I59" s="17">
        <v>5136</v>
      </c>
    </row>
    <row r="60" spans="1:9" ht="12.75">
      <c r="A60" s="7">
        <v>20</v>
      </c>
      <c r="B60" s="13" t="s">
        <v>4</v>
      </c>
      <c r="C60" s="14" t="s">
        <v>29</v>
      </c>
      <c r="D60" s="4">
        <v>10000</v>
      </c>
      <c r="E60" s="4">
        <v>20175</v>
      </c>
      <c r="F60" s="4">
        <f t="shared" si="4"/>
        <v>12105</v>
      </c>
      <c r="G60" s="4">
        <v>10000</v>
      </c>
      <c r="H60" s="4">
        <f t="shared" si="5"/>
        <v>5135.999999999999</v>
      </c>
      <c r="I60" s="17">
        <v>5136</v>
      </c>
    </row>
    <row r="61" spans="1:9" ht="12.75">
      <c r="A61" s="7">
        <v>21</v>
      </c>
      <c r="B61" s="13" t="s">
        <v>5</v>
      </c>
      <c r="C61" s="14" t="s">
        <v>117</v>
      </c>
      <c r="D61" s="4">
        <v>5000</v>
      </c>
      <c r="E61" s="4">
        <v>10891.58</v>
      </c>
      <c r="F61" s="4">
        <f t="shared" si="4"/>
        <v>6534.947999999999</v>
      </c>
      <c r="G61" s="4">
        <v>5000</v>
      </c>
      <c r="H61" s="4">
        <f t="shared" si="5"/>
        <v>2567.9999999999995</v>
      </c>
      <c r="I61" s="17">
        <v>2568</v>
      </c>
    </row>
    <row r="62" spans="1:9" ht="22.5">
      <c r="A62" s="7">
        <v>22</v>
      </c>
      <c r="B62" s="13" t="s">
        <v>11</v>
      </c>
      <c r="C62" s="14" t="s">
        <v>114</v>
      </c>
      <c r="D62" s="4">
        <v>5000</v>
      </c>
      <c r="E62" s="4">
        <v>1455.4</v>
      </c>
      <c r="F62" s="4">
        <f t="shared" si="4"/>
        <v>873.24</v>
      </c>
      <c r="G62" s="4">
        <v>873.24</v>
      </c>
      <c r="H62" s="4">
        <f t="shared" si="5"/>
        <v>448.49606399999993</v>
      </c>
      <c r="I62" s="17">
        <v>448.5</v>
      </c>
    </row>
    <row r="63" spans="1:9" ht="12.75">
      <c r="A63" s="7">
        <v>23</v>
      </c>
      <c r="B63" s="13" t="s">
        <v>12</v>
      </c>
      <c r="C63" s="14" t="s">
        <v>30</v>
      </c>
      <c r="D63" s="4">
        <v>5000</v>
      </c>
      <c r="E63" s="4">
        <v>15035.7</v>
      </c>
      <c r="F63" s="4">
        <f t="shared" si="4"/>
        <v>9021.42</v>
      </c>
      <c r="G63" s="4">
        <v>5000</v>
      </c>
      <c r="H63" s="4">
        <f t="shared" si="5"/>
        <v>2567.9999999999995</v>
      </c>
      <c r="I63" s="17">
        <v>2568</v>
      </c>
    </row>
    <row r="64" spans="1:9" ht="22.5">
      <c r="A64" s="7">
        <v>24</v>
      </c>
      <c r="B64" s="13" t="s">
        <v>13</v>
      </c>
      <c r="C64" s="14" t="s">
        <v>115</v>
      </c>
      <c r="D64" s="4">
        <v>5000</v>
      </c>
      <c r="E64" s="4">
        <v>5528.1</v>
      </c>
      <c r="F64" s="4">
        <f t="shared" si="4"/>
        <v>3316.86</v>
      </c>
      <c r="G64" s="4">
        <v>3316.86</v>
      </c>
      <c r="H64" s="4">
        <f t="shared" si="5"/>
        <v>1703.539296</v>
      </c>
      <c r="I64" s="17">
        <v>1703.54</v>
      </c>
    </row>
    <row r="65" spans="1:9" ht="22.5">
      <c r="A65" s="7">
        <v>25</v>
      </c>
      <c r="B65" s="13" t="s">
        <v>14</v>
      </c>
      <c r="C65" s="14" t="s">
        <v>179</v>
      </c>
      <c r="D65" s="4">
        <v>5000</v>
      </c>
      <c r="E65" s="4">
        <v>13260.33</v>
      </c>
      <c r="F65" s="4">
        <f t="shared" si="4"/>
        <v>7956.197999999999</v>
      </c>
      <c r="G65" s="4">
        <v>5000</v>
      </c>
      <c r="H65" s="4">
        <f t="shared" si="5"/>
        <v>2567.9999999999995</v>
      </c>
      <c r="I65" s="17">
        <v>2568</v>
      </c>
    </row>
    <row r="66" spans="1:9" ht="22.5">
      <c r="A66" s="7">
        <v>26</v>
      </c>
      <c r="B66" s="13" t="s">
        <v>17</v>
      </c>
      <c r="C66" s="14" t="s">
        <v>32</v>
      </c>
      <c r="D66" s="4">
        <v>5000</v>
      </c>
      <c r="E66" s="4">
        <v>5710</v>
      </c>
      <c r="F66" s="4">
        <f t="shared" si="4"/>
        <v>3426</v>
      </c>
      <c r="G66" s="4">
        <v>3426</v>
      </c>
      <c r="H66" s="4">
        <f t="shared" si="5"/>
        <v>1759.5936</v>
      </c>
      <c r="I66" s="17">
        <v>1759.59</v>
      </c>
    </row>
    <row r="67" spans="1:9" ht="33.75">
      <c r="A67" s="7">
        <v>27</v>
      </c>
      <c r="B67" s="13" t="s">
        <v>26</v>
      </c>
      <c r="C67" s="14" t="s">
        <v>116</v>
      </c>
      <c r="D67" s="4">
        <v>10000</v>
      </c>
      <c r="E67" s="4">
        <v>30633.32</v>
      </c>
      <c r="F67" s="4">
        <f t="shared" si="4"/>
        <v>18379.992</v>
      </c>
      <c r="G67" s="4">
        <v>10000</v>
      </c>
      <c r="H67" s="4">
        <f t="shared" si="5"/>
        <v>5135.999999999999</v>
      </c>
      <c r="I67" s="17">
        <v>5136</v>
      </c>
    </row>
    <row r="68" spans="1:9" ht="12.75">
      <c r="A68" s="8"/>
      <c r="B68" s="8"/>
      <c r="C68" s="8"/>
      <c r="D68" s="8"/>
      <c r="E68" s="12" t="s">
        <v>195</v>
      </c>
      <c r="F68" s="12"/>
      <c r="G68" s="12">
        <f>SUM(G41:G67)</f>
        <v>158390.33</v>
      </c>
      <c r="H68" s="12">
        <f>SUM(H41:H67)</f>
        <v>81349.27348799999</v>
      </c>
      <c r="I68" s="19">
        <f>SUM(I41:I67)</f>
        <v>81349.26999999999</v>
      </c>
    </row>
    <row r="69" spans="1:9" ht="12.75">
      <c r="A69" s="26" t="s">
        <v>187</v>
      </c>
      <c r="B69" s="26"/>
      <c r="C69" s="26"/>
      <c r="D69" s="26"/>
      <c r="E69" s="26"/>
      <c r="F69" s="26"/>
      <c r="G69" s="26"/>
      <c r="H69" s="26"/>
      <c r="I69" s="11"/>
    </row>
    <row r="70" spans="1:9" ht="33.75">
      <c r="A70" s="1" t="s">
        <v>0</v>
      </c>
      <c r="B70" s="1" t="s">
        <v>41</v>
      </c>
      <c r="C70" s="1" t="s">
        <v>194</v>
      </c>
      <c r="D70" s="1" t="s">
        <v>191</v>
      </c>
      <c r="E70" s="1" t="s">
        <v>190</v>
      </c>
      <c r="F70" s="1" t="s">
        <v>192</v>
      </c>
      <c r="G70" s="1" t="s">
        <v>198</v>
      </c>
      <c r="H70" s="1" t="s">
        <v>199</v>
      </c>
      <c r="I70" s="16" t="s">
        <v>193</v>
      </c>
    </row>
    <row r="71" spans="1:9" ht="22.5">
      <c r="A71" s="6">
        <v>1</v>
      </c>
      <c r="B71" s="9" t="s">
        <v>118</v>
      </c>
      <c r="C71" s="10" t="s">
        <v>102</v>
      </c>
      <c r="D71" s="3">
        <v>10000</v>
      </c>
      <c r="E71" s="3">
        <v>17243</v>
      </c>
      <c r="F71" s="3">
        <f aca="true" t="shared" si="6" ref="F71:F102">E71*0.6</f>
        <v>10345.8</v>
      </c>
      <c r="G71" s="3">
        <v>10000</v>
      </c>
      <c r="H71" s="3">
        <f>G71*0.5136</f>
        <v>5135.999999999999</v>
      </c>
      <c r="I71" s="17">
        <v>5136</v>
      </c>
    </row>
    <row r="72" spans="1:9" ht="22.5">
      <c r="A72" s="6">
        <v>2</v>
      </c>
      <c r="B72" s="9" t="s">
        <v>119</v>
      </c>
      <c r="C72" s="10" t="s">
        <v>137</v>
      </c>
      <c r="D72" s="3">
        <v>5000</v>
      </c>
      <c r="E72" s="3">
        <v>9360</v>
      </c>
      <c r="F72" s="3">
        <f t="shared" si="6"/>
        <v>5616</v>
      </c>
      <c r="G72" s="3">
        <v>5000</v>
      </c>
      <c r="H72" s="3">
        <f aca="true" t="shared" si="7" ref="H72:H102">G72*0.5136</f>
        <v>2567.9999999999995</v>
      </c>
      <c r="I72" s="17">
        <v>2568</v>
      </c>
    </row>
    <row r="73" spans="1:9" ht="12.75">
      <c r="A73" s="6">
        <v>3</v>
      </c>
      <c r="B73" s="9" t="s">
        <v>120</v>
      </c>
      <c r="C73" s="10" t="s">
        <v>104</v>
      </c>
      <c r="D73" s="3">
        <v>5000</v>
      </c>
      <c r="E73" s="3">
        <v>3871.9</v>
      </c>
      <c r="F73" s="3">
        <f t="shared" si="6"/>
        <v>2323.14</v>
      </c>
      <c r="G73" s="3">
        <v>2323.14</v>
      </c>
      <c r="H73" s="3">
        <f t="shared" si="7"/>
        <v>1193.1647039999998</v>
      </c>
      <c r="I73" s="17">
        <v>1193.16</v>
      </c>
    </row>
    <row r="74" spans="1:9" ht="22.5">
      <c r="A74" s="6">
        <v>4</v>
      </c>
      <c r="B74" s="9" t="s">
        <v>121</v>
      </c>
      <c r="C74" s="10" t="s">
        <v>146</v>
      </c>
      <c r="D74" s="3">
        <v>5000</v>
      </c>
      <c r="E74" s="3">
        <v>1083</v>
      </c>
      <c r="F74" s="3">
        <f t="shared" si="6"/>
        <v>649.8</v>
      </c>
      <c r="G74" s="3">
        <v>649.8</v>
      </c>
      <c r="H74" s="3">
        <f t="shared" si="7"/>
        <v>333.73727999999994</v>
      </c>
      <c r="I74" s="17">
        <v>333.74</v>
      </c>
    </row>
    <row r="75" spans="1:9" ht="12.75">
      <c r="A75" s="6">
        <v>5</v>
      </c>
      <c r="B75" s="9" t="s">
        <v>122</v>
      </c>
      <c r="C75" s="10" t="s">
        <v>138</v>
      </c>
      <c r="D75" s="3">
        <v>5000</v>
      </c>
      <c r="E75" s="3">
        <v>1693.46</v>
      </c>
      <c r="F75" s="3">
        <f t="shared" si="6"/>
        <v>1016.076</v>
      </c>
      <c r="G75" s="3">
        <v>1016.08</v>
      </c>
      <c r="H75" s="3">
        <f t="shared" si="7"/>
        <v>521.8586879999999</v>
      </c>
      <c r="I75" s="17">
        <v>521.86</v>
      </c>
    </row>
    <row r="76" spans="1:9" ht="22.5">
      <c r="A76" s="6">
        <v>6</v>
      </c>
      <c r="B76" s="9" t="s">
        <v>123</v>
      </c>
      <c r="C76" s="10" t="s">
        <v>145</v>
      </c>
      <c r="D76" s="3">
        <v>5000</v>
      </c>
      <c r="E76" s="3">
        <v>11203.31</v>
      </c>
      <c r="F76" s="3">
        <f t="shared" si="6"/>
        <v>6721.986</v>
      </c>
      <c r="G76" s="3">
        <v>5000</v>
      </c>
      <c r="H76" s="3">
        <f t="shared" si="7"/>
        <v>2567.9999999999995</v>
      </c>
      <c r="I76" s="17">
        <v>2568</v>
      </c>
    </row>
    <row r="77" spans="1:9" ht="22.5">
      <c r="A77" s="6">
        <v>7</v>
      </c>
      <c r="B77" s="9" t="s">
        <v>124</v>
      </c>
      <c r="C77" s="10" t="s">
        <v>110</v>
      </c>
      <c r="D77" s="3">
        <v>10000</v>
      </c>
      <c r="E77" s="3">
        <v>31382</v>
      </c>
      <c r="F77" s="3">
        <f t="shared" si="6"/>
        <v>18829.2</v>
      </c>
      <c r="G77" s="3">
        <v>10000</v>
      </c>
      <c r="H77" s="3">
        <f t="shared" si="7"/>
        <v>5135.999999999999</v>
      </c>
      <c r="I77" s="17">
        <v>5136</v>
      </c>
    </row>
    <row r="78" spans="1:9" ht="22.5">
      <c r="A78" s="6">
        <v>8</v>
      </c>
      <c r="B78" s="9" t="s">
        <v>125</v>
      </c>
      <c r="C78" s="10" t="s">
        <v>105</v>
      </c>
      <c r="D78" s="3">
        <v>5000</v>
      </c>
      <c r="E78" s="3">
        <v>4481.21</v>
      </c>
      <c r="F78" s="3">
        <f t="shared" si="6"/>
        <v>2688.726</v>
      </c>
      <c r="G78" s="3">
        <v>2688.73</v>
      </c>
      <c r="H78" s="3">
        <f t="shared" si="7"/>
        <v>1380.9317279999998</v>
      </c>
      <c r="I78" s="17">
        <v>1380.93</v>
      </c>
    </row>
    <row r="79" spans="1:9" ht="22.5">
      <c r="A79" s="6">
        <v>9</v>
      </c>
      <c r="B79" s="9" t="s">
        <v>126</v>
      </c>
      <c r="C79" s="10" t="s">
        <v>144</v>
      </c>
      <c r="D79" s="3">
        <v>5000</v>
      </c>
      <c r="E79" s="3">
        <v>7426.82</v>
      </c>
      <c r="F79" s="3">
        <f t="shared" si="6"/>
        <v>4456.092</v>
      </c>
      <c r="G79" s="3">
        <v>4456.09</v>
      </c>
      <c r="H79" s="3">
        <f t="shared" si="7"/>
        <v>2288.6478239999997</v>
      </c>
      <c r="I79" s="17">
        <v>2288.65</v>
      </c>
    </row>
    <row r="80" spans="1:9" ht="22.5">
      <c r="A80" s="6">
        <v>10</v>
      </c>
      <c r="B80" s="9" t="s">
        <v>127</v>
      </c>
      <c r="C80" s="10" t="s">
        <v>99</v>
      </c>
      <c r="D80" s="5">
        <v>5000</v>
      </c>
      <c r="E80" s="5">
        <v>3109.01</v>
      </c>
      <c r="F80" s="5">
        <f t="shared" si="6"/>
        <v>1865.406</v>
      </c>
      <c r="G80" s="5">
        <v>1865.41</v>
      </c>
      <c r="H80" s="3">
        <f t="shared" si="7"/>
        <v>958.074576</v>
      </c>
      <c r="I80" s="17">
        <v>958.07</v>
      </c>
    </row>
    <row r="81" spans="1:9" ht="22.5">
      <c r="A81" s="6">
        <v>11</v>
      </c>
      <c r="B81" s="9" t="s">
        <v>128</v>
      </c>
      <c r="C81" s="10" t="s">
        <v>106</v>
      </c>
      <c r="D81" s="5">
        <v>5000</v>
      </c>
      <c r="E81" s="5">
        <v>11201.81</v>
      </c>
      <c r="F81" s="5">
        <f t="shared" si="6"/>
        <v>6721.085999999999</v>
      </c>
      <c r="G81" s="5">
        <v>5000</v>
      </c>
      <c r="H81" s="3">
        <f t="shared" si="7"/>
        <v>2567.9999999999995</v>
      </c>
      <c r="I81" s="17">
        <v>2568</v>
      </c>
    </row>
    <row r="82" spans="1:9" ht="33.75">
      <c r="A82" s="6">
        <v>12</v>
      </c>
      <c r="B82" s="9" t="s">
        <v>130</v>
      </c>
      <c r="C82" s="10" t="s">
        <v>139</v>
      </c>
      <c r="D82" s="5">
        <v>5000</v>
      </c>
      <c r="E82" s="5">
        <v>21473.42</v>
      </c>
      <c r="F82" s="5">
        <f t="shared" si="6"/>
        <v>12884.051999999998</v>
      </c>
      <c r="G82" s="5">
        <v>5000</v>
      </c>
      <c r="H82" s="3">
        <f t="shared" si="7"/>
        <v>2567.9999999999995</v>
      </c>
      <c r="I82" s="17">
        <v>2568</v>
      </c>
    </row>
    <row r="83" spans="1:9" ht="33.75">
      <c r="A83" s="6">
        <v>13</v>
      </c>
      <c r="B83" s="9" t="s">
        <v>131</v>
      </c>
      <c r="C83" s="10" t="s">
        <v>140</v>
      </c>
      <c r="D83" s="5">
        <v>5000</v>
      </c>
      <c r="E83" s="5">
        <v>24016.81</v>
      </c>
      <c r="F83" s="5">
        <f t="shared" si="6"/>
        <v>14410.086000000001</v>
      </c>
      <c r="G83" s="5">
        <v>5000</v>
      </c>
      <c r="H83" s="3">
        <f t="shared" si="7"/>
        <v>2567.9999999999995</v>
      </c>
      <c r="I83" s="17">
        <v>2568</v>
      </c>
    </row>
    <row r="84" spans="1:9" ht="22.5">
      <c r="A84" s="6">
        <v>14</v>
      </c>
      <c r="B84" s="9" t="s">
        <v>132</v>
      </c>
      <c r="C84" s="10" t="s">
        <v>141</v>
      </c>
      <c r="D84" s="5">
        <v>5000</v>
      </c>
      <c r="E84" s="5">
        <v>6108.59</v>
      </c>
      <c r="F84" s="5">
        <f t="shared" si="6"/>
        <v>3665.154</v>
      </c>
      <c r="G84" s="5">
        <v>3665.15</v>
      </c>
      <c r="H84" s="3">
        <f t="shared" si="7"/>
        <v>1882.42104</v>
      </c>
      <c r="I84" s="17">
        <v>1882.42</v>
      </c>
    </row>
    <row r="85" spans="1:9" ht="12.75">
      <c r="A85" s="6">
        <v>15</v>
      </c>
      <c r="B85" s="9" t="s">
        <v>133</v>
      </c>
      <c r="C85" s="10" t="s">
        <v>151</v>
      </c>
      <c r="D85" s="5">
        <v>5000</v>
      </c>
      <c r="E85" s="5">
        <v>5954.38</v>
      </c>
      <c r="F85" s="5">
        <f t="shared" si="6"/>
        <v>3572.628</v>
      </c>
      <c r="G85" s="5">
        <v>3572.63</v>
      </c>
      <c r="H85" s="3">
        <f t="shared" si="7"/>
        <v>1834.902768</v>
      </c>
      <c r="I85" s="17">
        <v>1834.9</v>
      </c>
    </row>
    <row r="86" spans="1:9" ht="22.5">
      <c r="A86" s="6">
        <v>16</v>
      </c>
      <c r="B86" s="9" t="s">
        <v>134</v>
      </c>
      <c r="C86" s="10" t="s">
        <v>101</v>
      </c>
      <c r="D86" s="5">
        <v>5000</v>
      </c>
      <c r="E86" s="5">
        <v>5327</v>
      </c>
      <c r="F86" s="5">
        <f t="shared" si="6"/>
        <v>3196.2</v>
      </c>
      <c r="G86" s="5">
        <v>3196.2</v>
      </c>
      <c r="H86" s="3">
        <f t="shared" si="7"/>
        <v>1641.5683199999996</v>
      </c>
      <c r="I86" s="17">
        <v>1641.57</v>
      </c>
    </row>
    <row r="87" spans="1:9" ht="22.5">
      <c r="A87" s="6">
        <v>17</v>
      </c>
      <c r="B87" s="9" t="s">
        <v>135</v>
      </c>
      <c r="C87" s="10" t="s">
        <v>142</v>
      </c>
      <c r="D87" s="5">
        <v>5000</v>
      </c>
      <c r="E87" s="5">
        <v>7066.18</v>
      </c>
      <c r="F87" s="5">
        <f t="shared" si="6"/>
        <v>4239.708</v>
      </c>
      <c r="G87" s="5">
        <v>4239.71</v>
      </c>
      <c r="H87" s="3">
        <f t="shared" si="7"/>
        <v>2177.5150559999997</v>
      </c>
      <c r="I87" s="17">
        <v>2177.52</v>
      </c>
    </row>
    <row r="88" spans="1:9" ht="22.5">
      <c r="A88" s="6">
        <v>18</v>
      </c>
      <c r="B88" s="9" t="s">
        <v>136</v>
      </c>
      <c r="C88" s="10" t="s">
        <v>143</v>
      </c>
      <c r="D88" s="5">
        <v>10000</v>
      </c>
      <c r="E88" s="5">
        <v>5239.26</v>
      </c>
      <c r="F88" s="5">
        <f t="shared" si="6"/>
        <v>3143.556</v>
      </c>
      <c r="G88" s="5">
        <v>3143.56</v>
      </c>
      <c r="H88" s="3">
        <f t="shared" si="7"/>
        <v>1614.5324159999998</v>
      </c>
      <c r="I88" s="17">
        <v>1614.53</v>
      </c>
    </row>
    <row r="89" spans="1:9" ht="22.5">
      <c r="A89" s="6">
        <v>19</v>
      </c>
      <c r="B89" s="9" t="s">
        <v>16</v>
      </c>
      <c r="C89" s="10" t="s">
        <v>148</v>
      </c>
      <c r="D89" s="3">
        <v>5000</v>
      </c>
      <c r="E89" s="3">
        <v>8649.37</v>
      </c>
      <c r="F89" s="3">
        <f t="shared" si="6"/>
        <v>5189.622</v>
      </c>
      <c r="G89" s="3">
        <v>5000</v>
      </c>
      <c r="H89" s="3">
        <f t="shared" si="7"/>
        <v>2567.9999999999995</v>
      </c>
      <c r="I89" s="17">
        <v>2568</v>
      </c>
    </row>
    <row r="90" spans="1:9" ht="33.75">
      <c r="A90" s="6">
        <v>20</v>
      </c>
      <c r="B90" s="9" t="s">
        <v>23</v>
      </c>
      <c r="C90" s="10" t="s">
        <v>36</v>
      </c>
      <c r="D90" s="5">
        <v>10000</v>
      </c>
      <c r="E90" s="5">
        <v>3498.58</v>
      </c>
      <c r="F90" s="5">
        <f t="shared" si="6"/>
        <v>2099.1479999999997</v>
      </c>
      <c r="G90" s="5">
        <v>2099.15</v>
      </c>
      <c r="H90" s="3">
        <f t="shared" si="7"/>
        <v>1078.1234399999998</v>
      </c>
      <c r="I90" s="17">
        <v>1078.12</v>
      </c>
    </row>
    <row r="91" spans="1:9" ht="22.5">
      <c r="A91" s="6">
        <v>21</v>
      </c>
      <c r="B91" s="9" t="s">
        <v>27</v>
      </c>
      <c r="C91" s="10" t="s">
        <v>180</v>
      </c>
      <c r="D91" s="3">
        <v>5000</v>
      </c>
      <c r="E91" s="3">
        <v>17160</v>
      </c>
      <c r="F91" s="3">
        <f t="shared" si="6"/>
        <v>10296</v>
      </c>
      <c r="G91" s="3">
        <v>5000</v>
      </c>
      <c r="H91" s="3">
        <f t="shared" si="7"/>
        <v>2567.9999999999995</v>
      </c>
      <c r="I91" s="17">
        <v>2568</v>
      </c>
    </row>
    <row r="92" spans="1:9" ht="22.5">
      <c r="A92" s="6">
        <v>22</v>
      </c>
      <c r="B92" s="9" t="s">
        <v>49</v>
      </c>
      <c r="C92" s="10" t="s">
        <v>150</v>
      </c>
      <c r="D92" s="5">
        <v>10000</v>
      </c>
      <c r="E92" s="5">
        <v>11416.65</v>
      </c>
      <c r="F92" s="5">
        <f t="shared" si="6"/>
        <v>6849.99</v>
      </c>
      <c r="G92" s="5">
        <v>6849.99</v>
      </c>
      <c r="H92" s="3">
        <f t="shared" si="7"/>
        <v>3518.1548639999996</v>
      </c>
      <c r="I92" s="17">
        <v>3518.15</v>
      </c>
    </row>
    <row r="93" spans="1:9" ht="33.75">
      <c r="A93" s="6">
        <v>23</v>
      </c>
      <c r="B93" s="9" t="s">
        <v>50</v>
      </c>
      <c r="C93" s="10" t="s">
        <v>71</v>
      </c>
      <c r="D93" s="3">
        <v>10000</v>
      </c>
      <c r="E93" s="3">
        <v>21977.54</v>
      </c>
      <c r="F93" s="3">
        <f t="shared" si="6"/>
        <v>13186.524</v>
      </c>
      <c r="G93" s="3">
        <v>10000</v>
      </c>
      <c r="H93" s="3">
        <f t="shared" si="7"/>
        <v>5135.999999999999</v>
      </c>
      <c r="I93" s="17">
        <v>5136</v>
      </c>
    </row>
    <row r="94" spans="1:9" ht="12.75">
      <c r="A94" s="6">
        <v>24</v>
      </c>
      <c r="B94" s="9" t="s">
        <v>52</v>
      </c>
      <c r="C94" s="10" t="s">
        <v>29</v>
      </c>
      <c r="D94" s="3">
        <v>5000</v>
      </c>
      <c r="E94" s="3">
        <v>20148.18</v>
      </c>
      <c r="F94" s="3">
        <f t="shared" si="6"/>
        <v>12088.908</v>
      </c>
      <c r="G94" s="3">
        <v>5000</v>
      </c>
      <c r="H94" s="3">
        <f t="shared" si="7"/>
        <v>2567.9999999999995</v>
      </c>
      <c r="I94" s="17">
        <v>2568</v>
      </c>
    </row>
    <row r="95" spans="1:9" ht="22.5">
      <c r="A95" s="6">
        <v>25</v>
      </c>
      <c r="B95" s="9" t="s">
        <v>56</v>
      </c>
      <c r="C95" s="10" t="s">
        <v>179</v>
      </c>
      <c r="D95" s="5">
        <v>5000</v>
      </c>
      <c r="E95" s="5">
        <v>15990.58</v>
      </c>
      <c r="F95" s="5">
        <f t="shared" si="6"/>
        <v>9594.348</v>
      </c>
      <c r="G95" s="5">
        <v>5000</v>
      </c>
      <c r="H95" s="3">
        <f t="shared" si="7"/>
        <v>2567.9999999999995</v>
      </c>
      <c r="I95" s="17">
        <v>2568</v>
      </c>
    </row>
    <row r="96" spans="1:9" ht="12.75">
      <c r="A96" s="6">
        <v>26</v>
      </c>
      <c r="B96" s="9" t="s">
        <v>58</v>
      </c>
      <c r="C96" s="10" t="s">
        <v>72</v>
      </c>
      <c r="D96" s="5">
        <v>10000</v>
      </c>
      <c r="E96" s="5">
        <v>13330</v>
      </c>
      <c r="F96" s="5">
        <f t="shared" si="6"/>
        <v>7998</v>
      </c>
      <c r="G96" s="5">
        <v>7998</v>
      </c>
      <c r="H96" s="3">
        <f t="shared" si="7"/>
        <v>4107.7728</v>
      </c>
      <c r="I96" s="17">
        <v>4107.77</v>
      </c>
    </row>
    <row r="97" spans="1:9" ht="22.5">
      <c r="A97" s="6">
        <v>27</v>
      </c>
      <c r="B97" s="9" t="s">
        <v>59</v>
      </c>
      <c r="C97" s="10" t="s">
        <v>73</v>
      </c>
      <c r="D97" s="5">
        <v>5000</v>
      </c>
      <c r="E97" s="5">
        <v>990</v>
      </c>
      <c r="F97" s="5">
        <f t="shared" si="6"/>
        <v>594</v>
      </c>
      <c r="G97" s="5">
        <v>594</v>
      </c>
      <c r="H97" s="3">
        <f t="shared" si="7"/>
        <v>305.0784</v>
      </c>
      <c r="I97" s="17">
        <v>305.08</v>
      </c>
    </row>
    <row r="98" spans="1:9" ht="22.5">
      <c r="A98" s="6">
        <v>28</v>
      </c>
      <c r="B98" s="9" t="s">
        <v>60</v>
      </c>
      <c r="C98" s="10" t="s">
        <v>149</v>
      </c>
      <c r="D98" s="3">
        <v>5000</v>
      </c>
      <c r="E98" s="3">
        <v>6524.48</v>
      </c>
      <c r="F98" s="3">
        <f t="shared" si="6"/>
        <v>3914.6879999999996</v>
      </c>
      <c r="G98" s="3">
        <v>3914.69</v>
      </c>
      <c r="H98" s="3">
        <f t="shared" si="7"/>
        <v>2010.584784</v>
      </c>
      <c r="I98" s="17">
        <v>2010.58</v>
      </c>
    </row>
    <row r="99" spans="1:9" ht="12.75">
      <c r="A99" s="6">
        <v>29</v>
      </c>
      <c r="B99" s="9" t="s">
        <v>62</v>
      </c>
      <c r="C99" s="10" t="s">
        <v>112</v>
      </c>
      <c r="D99" s="5">
        <v>10000</v>
      </c>
      <c r="E99" s="5">
        <v>16908.46</v>
      </c>
      <c r="F99" s="5">
        <f t="shared" si="6"/>
        <v>10145.076</v>
      </c>
      <c r="G99" s="5">
        <v>10000</v>
      </c>
      <c r="H99" s="3">
        <f t="shared" si="7"/>
        <v>5135.999999999999</v>
      </c>
      <c r="I99" s="17">
        <v>5136</v>
      </c>
    </row>
    <row r="100" spans="1:9" ht="12.75">
      <c r="A100" s="6">
        <v>30</v>
      </c>
      <c r="B100" s="9" t="s">
        <v>67</v>
      </c>
      <c r="C100" s="10" t="s">
        <v>147</v>
      </c>
      <c r="D100" s="3">
        <v>5000</v>
      </c>
      <c r="E100" s="3">
        <v>23151.63</v>
      </c>
      <c r="F100" s="3">
        <f t="shared" si="6"/>
        <v>13890.978000000001</v>
      </c>
      <c r="G100" s="3">
        <v>5000</v>
      </c>
      <c r="H100" s="3">
        <f t="shared" si="7"/>
        <v>2567.9999999999995</v>
      </c>
      <c r="I100" s="17">
        <v>2568</v>
      </c>
    </row>
    <row r="101" spans="1:9" ht="12.75">
      <c r="A101" s="6">
        <v>31</v>
      </c>
      <c r="B101" s="9" t="s">
        <v>69</v>
      </c>
      <c r="C101" s="10" t="s">
        <v>200</v>
      </c>
      <c r="D101" s="5">
        <v>5000</v>
      </c>
      <c r="E101" s="5">
        <v>7745.5</v>
      </c>
      <c r="F101" s="5">
        <f t="shared" si="6"/>
        <v>4647.3</v>
      </c>
      <c r="G101" s="5">
        <v>4647.3</v>
      </c>
      <c r="H101" s="3">
        <f t="shared" si="7"/>
        <v>2386.85328</v>
      </c>
      <c r="I101" s="17">
        <v>2386.85</v>
      </c>
    </row>
    <row r="102" spans="1:9" ht="12.75">
      <c r="A102" s="6">
        <v>32</v>
      </c>
      <c r="B102" s="9" t="s">
        <v>91</v>
      </c>
      <c r="C102" s="10" t="s">
        <v>100</v>
      </c>
      <c r="D102" s="5">
        <v>10000</v>
      </c>
      <c r="E102" s="5">
        <v>9757.52</v>
      </c>
      <c r="F102" s="5">
        <f t="shared" si="6"/>
        <v>5854.512</v>
      </c>
      <c r="G102" s="5">
        <v>5854.51</v>
      </c>
      <c r="H102" s="3">
        <f t="shared" si="7"/>
        <v>3006.876336</v>
      </c>
      <c r="I102" s="17">
        <v>3006.88</v>
      </c>
    </row>
    <row r="103" spans="1:9" ht="12.75">
      <c r="A103" s="8"/>
      <c r="B103" s="8"/>
      <c r="C103" s="8"/>
      <c r="D103" s="8"/>
      <c r="E103" s="12" t="s">
        <v>195</v>
      </c>
      <c r="F103" s="12"/>
      <c r="G103" s="12">
        <f>SUM(G71:G102)</f>
        <v>152774.14</v>
      </c>
      <c r="H103" s="12">
        <v>78464.78</v>
      </c>
      <c r="I103" s="12">
        <f>SUM(I71:I102)</f>
        <v>78464.78000000001</v>
      </c>
    </row>
    <row r="104" spans="1:9" ht="12.75">
      <c r="A104" s="26" t="s">
        <v>186</v>
      </c>
      <c r="B104" s="26"/>
      <c r="C104" s="26"/>
      <c r="D104" s="26"/>
      <c r="E104" s="26"/>
      <c r="F104" s="26"/>
      <c r="G104" s="26"/>
      <c r="H104" s="26"/>
      <c r="I104" s="11"/>
    </row>
    <row r="105" spans="1:9" ht="33.75">
      <c r="A105" s="1" t="s">
        <v>0</v>
      </c>
      <c r="B105" s="1" t="s">
        <v>41</v>
      </c>
      <c r="C105" s="1" t="s">
        <v>194</v>
      </c>
      <c r="D105" s="1" t="s">
        <v>191</v>
      </c>
      <c r="E105" s="1" t="s">
        <v>190</v>
      </c>
      <c r="F105" s="1" t="s">
        <v>192</v>
      </c>
      <c r="G105" s="1" t="s">
        <v>198</v>
      </c>
      <c r="H105" s="1" t="s">
        <v>199</v>
      </c>
      <c r="I105" s="16" t="s">
        <v>193</v>
      </c>
    </row>
    <row r="106" spans="1:9" ht="56.25">
      <c r="A106" s="6">
        <v>1</v>
      </c>
      <c r="B106" s="9" t="s">
        <v>152</v>
      </c>
      <c r="C106" s="10" t="s">
        <v>156</v>
      </c>
      <c r="D106" s="3">
        <v>5000</v>
      </c>
      <c r="E106" s="3">
        <v>11079.13</v>
      </c>
      <c r="F106" s="3">
        <f aca="true" t="shared" si="8" ref="F106:F111">E106*0.6</f>
        <v>6647.477999999999</v>
      </c>
      <c r="G106" s="3">
        <v>5000</v>
      </c>
      <c r="H106" s="3">
        <f aca="true" t="shared" si="9" ref="H106:H111">G106*0.5136</f>
        <v>2567.9999999999995</v>
      </c>
      <c r="I106" s="11">
        <v>2568</v>
      </c>
    </row>
    <row r="107" spans="1:9" ht="22.5">
      <c r="A107" s="6">
        <v>2</v>
      </c>
      <c r="B107" s="9" t="s">
        <v>153</v>
      </c>
      <c r="C107" s="10" t="s">
        <v>157</v>
      </c>
      <c r="D107" s="3">
        <v>3000</v>
      </c>
      <c r="E107" s="3">
        <v>7231.11</v>
      </c>
      <c r="F107" s="3">
        <f t="shared" si="8"/>
        <v>4338.665999999999</v>
      </c>
      <c r="G107" s="3">
        <v>3000</v>
      </c>
      <c r="H107" s="3">
        <f t="shared" si="9"/>
        <v>1540.7999999999997</v>
      </c>
      <c r="I107" s="11">
        <v>1540.8</v>
      </c>
    </row>
    <row r="108" spans="1:9" ht="22.5">
      <c r="A108" s="6">
        <v>3</v>
      </c>
      <c r="B108" s="9" t="s">
        <v>154</v>
      </c>
      <c r="C108" s="10" t="s">
        <v>158</v>
      </c>
      <c r="D108" s="3">
        <v>5000</v>
      </c>
      <c r="E108" s="3">
        <v>3367.49</v>
      </c>
      <c r="F108" s="3">
        <f t="shared" si="8"/>
        <v>2020.4939999999997</v>
      </c>
      <c r="G108" s="3">
        <v>2020.49</v>
      </c>
      <c r="H108" s="3">
        <f t="shared" si="9"/>
        <v>1037.7236639999999</v>
      </c>
      <c r="I108" s="11">
        <v>1037.72</v>
      </c>
    </row>
    <row r="109" spans="1:9" ht="12.75">
      <c r="A109" s="6">
        <v>4</v>
      </c>
      <c r="B109" s="9" t="s">
        <v>155</v>
      </c>
      <c r="C109" s="10" t="s">
        <v>159</v>
      </c>
      <c r="D109" s="3">
        <v>5000</v>
      </c>
      <c r="E109" s="3">
        <v>9475</v>
      </c>
      <c r="F109" s="3">
        <f t="shared" si="8"/>
        <v>5685</v>
      </c>
      <c r="G109" s="3">
        <v>5000</v>
      </c>
      <c r="H109" s="3">
        <f t="shared" si="9"/>
        <v>2567.9999999999995</v>
      </c>
      <c r="I109" s="11">
        <v>2568</v>
      </c>
    </row>
    <row r="110" spans="1:9" ht="12.75">
      <c r="A110" s="6">
        <v>5</v>
      </c>
      <c r="B110" s="9" t="s">
        <v>166</v>
      </c>
      <c r="C110" s="10" t="s">
        <v>169</v>
      </c>
      <c r="D110" s="3">
        <v>5000</v>
      </c>
      <c r="E110" s="3">
        <v>14658.1</v>
      </c>
      <c r="F110" s="3">
        <f t="shared" si="8"/>
        <v>8794.86</v>
      </c>
      <c r="G110" s="3">
        <v>5000</v>
      </c>
      <c r="H110" s="3">
        <f t="shared" si="9"/>
        <v>2567.9999999999995</v>
      </c>
      <c r="I110" s="11">
        <v>2568</v>
      </c>
    </row>
    <row r="111" spans="1:9" ht="12.75">
      <c r="A111" s="6">
        <v>6</v>
      </c>
      <c r="B111" s="9" t="s">
        <v>167</v>
      </c>
      <c r="C111" s="10" t="s">
        <v>170</v>
      </c>
      <c r="D111" s="3">
        <v>5000</v>
      </c>
      <c r="E111" s="3">
        <v>4575.46</v>
      </c>
      <c r="F111" s="3">
        <f t="shared" si="8"/>
        <v>2745.276</v>
      </c>
      <c r="G111" s="3">
        <v>2745.28</v>
      </c>
      <c r="H111" s="3">
        <f t="shared" si="9"/>
        <v>1409.975808</v>
      </c>
      <c r="I111" s="11">
        <v>1409.98</v>
      </c>
    </row>
    <row r="112" spans="1:9" ht="12.75">
      <c r="A112" s="8"/>
      <c r="B112" s="8"/>
      <c r="C112" s="8"/>
      <c r="D112" s="8"/>
      <c r="E112" s="12" t="s">
        <v>195</v>
      </c>
      <c r="F112" s="12"/>
      <c r="G112" s="12">
        <f>SUM(G106:G111)</f>
        <v>22765.769999999997</v>
      </c>
      <c r="H112" s="12">
        <f>SUM(H106:H111)</f>
        <v>11692.499471999998</v>
      </c>
      <c r="I112" s="12">
        <f>SUM(I106:I111)</f>
        <v>11692.5</v>
      </c>
    </row>
    <row r="113" spans="1:9" ht="12.75">
      <c r="A113" s="26" t="s">
        <v>185</v>
      </c>
      <c r="B113" s="26"/>
      <c r="C113" s="26"/>
      <c r="D113" s="26"/>
      <c r="E113" s="26"/>
      <c r="F113" s="26"/>
      <c r="G113" s="26"/>
      <c r="H113" s="26"/>
      <c r="I113" s="11"/>
    </row>
    <row r="114" spans="1:9" ht="33.75">
      <c r="A114" s="1" t="s">
        <v>0</v>
      </c>
      <c r="B114" s="1" t="s">
        <v>41</v>
      </c>
      <c r="C114" s="1" t="s">
        <v>194</v>
      </c>
      <c r="D114" s="1" t="s">
        <v>191</v>
      </c>
      <c r="E114" s="1" t="s">
        <v>190</v>
      </c>
      <c r="F114" s="1" t="s">
        <v>192</v>
      </c>
      <c r="G114" s="1" t="s">
        <v>198</v>
      </c>
      <c r="H114" s="1" t="s">
        <v>199</v>
      </c>
      <c r="I114" s="16" t="s">
        <v>193</v>
      </c>
    </row>
    <row r="115" spans="1:9" ht="56.25">
      <c r="A115" s="7">
        <v>1</v>
      </c>
      <c r="B115" s="9" t="s">
        <v>160</v>
      </c>
      <c r="C115" s="10" t="s">
        <v>156</v>
      </c>
      <c r="D115" s="3">
        <v>5000</v>
      </c>
      <c r="E115" s="3">
        <v>16557.88</v>
      </c>
      <c r="F115" s="3">
        <f aca="true" t="shared" si="10" ref="F115:F120">E115*0.6</f>
        <v>9934.728000000001</v>
      </c>
      <c r="G115" s="3">
        <v>5000</v>
      </c>
      <c r="H115" s="3">
        <f aca="true" t="shared" si="11" ref="H115:H120">G115*0.5136</f>
        <v>2567.9999999999995</v>
      </c>
      <c r="I115" s="11">
        <v>2568</v>
      </c>
    </row>
    <row r="116" spans="1:9" ht="22.5">
      <c r="A116" s="7">
        <v>2</v>
      </c>
      <c r="B116" s="9" t="s">
        <v>161</v>
      </c>
      <c r="C116" s="10" t="s">
        <v>164</v>
      </c>
      <c r="D116" s="3">
        <v>5000</v>
      </c>
      <c r="E116" s="3">
        <v>9538.96</v>
      </c>
      <c r="F116" s="3">
        <f t="shared" si="10"/>
        <v>5723.375999999999</v>
      </c>
      <c r="G116" s="3">
        <v>5000</v>
      </c>
      <c r="H116" s="3">
        <f t="shared" si="11"/>
        <v>2567.9999999999995</v>
      </c>
      <c r="I116" s="11">
        <v>2568</v>
      </c>
    </row>
    <row r="117" spans="1:9" ht="22.5">
      <c r="A117" s="7">
        <v>3</v>
      </c>
      <c r="B117" s="9" t="s">
        <v>162</v>
      </c>
      <c r="C117" s="10" t="s">
        <v>158</v>
      </c>
      <c r="D117" s="3">
        <v>5000</v>
      </c>
      <c r="E117" s="3">
        <v>3085.76</v>
      </c>
      <c r="F117" s="3">
        <f t="shared" si="10"/>
        <v>1851.4560000000001</v>
      </c>
      <c r="G117" s="3">
        <v>1851.46</v>
      </c>
      <c r="H117" s="3">
        <f t="shared" si="11"/>
        <v>950.9098559999999</v>
      </c>
      <c r="I117" s="11">
        <v>950.91</v>
      </c>
    </row>
    <row r="118" spans="1:9" ht="12.75">
      <c r="A118" s="7">
        <v>4</v>
      </c>
      <c r="B118" s="9" t="s">
        <v>163</v>
      </c>
      <c r="C118" s="10" t="s">
        <v>159</v>
      </c>
      <c r="D118" s="3">
        <v>5000</v>
      </c>
      <c r="E118" s="3">
        <v>10056.2</v>
      </c>
      <c r="F118" s="3">
        <f t="shared" si="10"/>
        <v>6033.72</v>
      </c>
      <c r="G118" s="3">
        <v>5000</v>
      </c>
      <c r="H118" s="3">
        <f t="shared" si="11"/>
        <v>2567.9999999999995</v>
      </c>
      <c r="I118" s="11">
        <v>2568</v>
      </c>
    </row>
    <row r="119" spans="1:9" ht="22.5">
      <c r="A119" s="7">
        <v>5</v>
      </c>
      <c r="B119" s="9" t="s">
        <v>172</v>
      </c>
      <c r="C119" s="10" t="s">
        <v>175</v>
      </c>
      <c r="D119" s="3">
        <v>5000</v>
      </c>
      <c r="E119" s="3">
        <v>10293</v>
      </c>
      <c r="F119" s="3">
        <f t="shared" si="10"/>
        <v>6175.8</v>
      </c>
      <c r="G119" s="3">
        <v>5000</v>
      </c>
      <c r="H119" s="3">
        <f t="shared" si="11"/>
        <v>2567.9999999999995</v>
      </c>
      <c r="I119" s="11">
        <v>2568</v>
      </c>
    </row>
    <row r="120" spans="1:9" ht="12.75">
      <c r="A120" s="7">
        <v>6</v>
      </c>
      <c r="B120" s="9" t="s">
        <v>173</v>
      </c>
      <c r="C120" s="10" t="s">
        <v>170</v>
      </c>
      <c r="D120" s="3">
        <v>5000</v>
      </c>
      <c r="E120" s="3">
        <v>12029.09</v>
      </c>
      <c r="F120" s="3">
        <f t="shared" si="10"/>
        <v>7217.454</v>
      </c>
      <c r="G120" s="3">
        <v>5000</v>
      </c>
      <c r="H120" s="3">
        <f t="shared" si="11"/>
        <v>2567.9999999999995</v>
      </c>
      <c r="I120" s="11">
        <v>2568</v>
      </c>
    </row>
    <row r="121" spans="1:9" ht="12.75">
      <c r="A121" s="8"/>
      <c r="B121" s="8"/>
      <c r="C121" s="8"/>
      <c r="D121" s="8"/>
      <c r="E121" s="12" t="s">
        <v>195</v>
      </c>
      <c r="F121" s="12"/>
      <c r="G121" s="12">
        <f>SUM(G115:G120)</f>
        <v>26851.46</v>
      </c>
      <c r="H121" s="12">
        <f>SUM(H115:H120)</f>
        <v>13790.909855999998</v>
      </c>
      <c r="I121" s="12">
        <f>SUM(I115:I120)</f>
        <v>13790.91</v>
      </c>
    </row>
    <row r="122" spans="1:9" ht="12.75">
      <c r="A122" s="26" t="s">
        <v>184</v>
      </c>
      <c r="B122" s="26"/>
      <c r="C122" s="26"/>
      <c r="D122" s="26"/>
      <c r="E122" s="26"/>
      <c r="F122" s="26"/>
      <c r="G122" s="26"/>
      <c r="H122" s="26"/>
      <c r="I122" s="11"/>
    </row>
    <row r="123" spans="1:9" ht="33.75">
      <c r="A123" s="1" t="s">
        <v>0</v>
      </c>
      <c r="B123" s="1" t="s">
        <v>41</v>
      </c>
      <c r="C123" s="1" t="s">
        <v>194</v>
      </c>
      <c r="D123" s="1" t="s">
        <v>191</v>
      </c>
      <c r="E123" s="1" t="s">
        <v>190</v>
      </c>
      <c r="F123" s="1" t="s">
        <v>192</v>
      </c>
      <c r="G123" s="1" t="s">
        <v>198</v>
      </c>
      <c r="H123" s="1" t="s">
        <v>199</v>
      </c>
      <c r="I123" s="16" t="s">
        <v>193</v>
      </c>
    </row>
    <row r="124" spans="1:9" ht="22.5">
      <c r="A124" s="7">
        <v>1</v>
      </c>
      <c r="B124" s="9" t="s">
        <v>165</v>
      </c>
      <c r="C124" s="10" t="s">
        <v>177</v>
      </c>
      <c r="D124" s="3">
        <v>5000</v>
      </c>
      <c r="E124" s="3">
        <v>10831.07</v>
      </c>
      <c r="F124" s="3">
        <f>E124*0.6</f>
        <v>6498.642</v>
      </c>
      <c r="G124" s="3">
        <v>5000</v>
      </c>
      <c r="H124" s="3">
        <f>G124*0.5136</f>
        <v>2567.9999999999995</v>
      </c>
      <c r="I124" s="11">
        <v>2568</v>
      </c>
    </row>
    <row r="125" spans="1:9" ht="12.75">
      <c r="A125" s="7">
        <v>2</v>
      </c>
      <c r="B125" s="9" t="s">
        <v>168</v>
      </c>
      <c r="C125" s="10" t="s">
        <v>201</v>
      </c>
      <c r="D125" s="3">
        <v>5000</v>
      </c>
      <c r="E125" s="3">
        <v>36024.1</v>
      </c>
      <c r="F125" s="3">
        <f>E125*0.6</f>
        <v>21614.46</v>
      </c>
      <c r="G125" s="3">
        <v>5000</v>
      </c>
      <c r="H125" s="3">
        <f>G125*0.5136</f>
        <v>2567.9999999999995</v>
      </c>
      <c r="I125" s="11">
        <v>2568</v>
      </c>
    </row>
    <row r="126" spans="1:9" ht="12.75">
      <c r="A126" s="8"/>
      <c r="B126" s="8"/>
      <c r="C126" s="8"/>
      <c r="D126" s="8"/>
      <c r="E126" s="12" t="s">
        <v>195</v>
      </c>
      <c r="F126" s="12"/>
      <c r="G126" s="12">
        <f>SUM(G124:G125)</f>
        <v>10000</v>
      </c>
      <c r="H126" s="12">
        <f>SUM(H124:H125)</f>
        <v>5135.999999999999</v>
      </c>
      <c r="I126" s="12">
        <f>SUM(I124:I125)</f>
        <v>5136</v>
      </c>
    </row>
    <row r="127" spans="1:9" ht="12.75">
      <c r="A127" s="26" t="s">
        <v>183</v>
      </c>
      <c r="B127" s="26"/>
      <c r="C127" s="26"/>
      <c r="D127" s="26"/>
      <c r="E127" s="26"/>
      <c r="F127" s="26"/>
      <c r="G127" s="26"/>
      <c r="H127" s="26"/>
      <c r="I127" s="11"/>
    </row>
    <row r="128" spans="1:9" ht="33.75">
      <c r="A128" s="1" t="s">
        <v>0</v>
      </c>
      <c r="B128" s="1" t="s">
        <v>41</v>
      </c>
      <c r="C128" s="1" t="s">
        <v>194</v>
      </c>
      <c r="D128" s="1" t="s">
        <v>191</v>
      </c>
      <c r="E128" s="1" t="s">
        <v>190</v>
      </c>
      <c r="F128" s="1" t="s">
        <v>192</v>
      </c>
      <c r="G128" s="1" t="s">
        <v>198</v>
      </c>
      <c r="H128" s="1" t="s">
        <v>199</v>
      </c>
      <c r="I128" s="16" t="s">
        <v>193</v>
      </c>
    </row>
    <row r="129" spans="1:9" ht="56.25">
      <c r="A129" s="6">
        <v>1</v>
      </c>
      <c r="B129" s="9" t="s">
        <v>171</v>
      </c>
      <c r="C129" s="10" t="s">
        <v>156</v>
      </c>
      <c r="D129" s="5">
        <v>5000</v>
      </c>
      <c r="E129" s="5">
        <v>11304.56</v>
      </c>
      <c r="F129" s="5">
        <f>E129*0.6</f>
        <v>6782.736</v>
      </c>
      <c r="G129" s="5">
        <v>5000</v>
      </c>
      <c r="H129" s="3">
        <f>G129*0.5136</f>
        <v>2567.9999999999995</v>
      </c>
      <c r="I129" s="11">
        <v>2568</v>
      </c>
    </row>
    <row r="130" spans="1:9" ht="22.5">
      <c r="A130" s="6">
        <v>2</v>
      </c>
      <c r="B130" s="9" t="s">
        <v>174</v>
      </c>
      <c r="C130" s="10" t="s">
        <v>178</v>
      </c>
      <c r="D130" s="3">
        <v>5000</v>
      </c>
      <c r="E130" s="3">
        <v>36639</v>
      </c>
      <c r="F130" s="3">
        <f>E130*0.6</f>
        <v>21983.399999999998</v>
      </c>
      <c r="G130" s="3">
        <v>5000</v>
      </c>
      <c r="H130" s="3">
        <f>G130*0.5136</f>
        <v>2567.9999999999995</v>
      </c>
      <c r="I130" s="11">
        <v>2568</v>
      </c>
    </row>
    <row r="131" spans="1:9" ht="12.75">
      <c r="A131" s="8"/>
      <c r="B131" s="8"/>
      <c r="C131" s="8"/>
      <c r="D131" s="8"/>
      <c r="E131" s="12" t="s">
        <v>195</v>
      </c>
      <c r="F131" s="12"/>
      <c r="G131" s="12">
        <f>SUM(G129:G130)</f>
        <v>10000</v>
      </c>
      <c r="H131" s="12">
        <f>SUM(H129:H130)</f>
        <v>5135.999999999999</v>
      </c>
      <c r="I131" s="12">
        <f>SUM(I129:I130)</f>
        <v>5136</v>
      </c>
    </row>
    <row r="132" spans="1:9" ht="12.75">
      <c r="A132" s="8"/>
      <c r="B132" s="8"/>
      <c r="C132" s="8"/>
      <c r="D132" s="8"/>
      <c r="E132" s="12" t="s">
        <v>196</v>
      </c>
      <c r="F132" s="15"/>
      <c r="G132" s="12">
        <f>G19+G38+G68+G103+G112+G121+G126+G131</f>
        <v>890503</v>
      </c>
      <c r="H132" s="12">
        <f>H19+H38+H68+H103+H112+H121+H126+H131</f>
        <v>457362.328288</v>
      </c>
      <c r="I132" s="12">
        <v>457362.33</v>
      </c>
    </row>
    <row r="135" ht="12.75">
      <c r="E135" s="18"/>
    </row>
  </sheetData>
  <sheetProtection/>
  <mergeCells count="10">
    <mergeCell ref="A1:I1"/>
    <mergeCell ref="A2:I2"/>
    <mergeCell ref="A3:I3"/>
    <mergeCell ref="A122:H122"/>
    <mergeCell ref="A127:H127"/>
    <mergeCell ref="A20:H20"/>
    <mergeCell ref="A39:H39"/>
    <mergeCell ref="A69:H69"/>
    <mergeCell ref="A104:H104"/>
    <mergeCell ref="A113:H11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dolucia</dc:creator>
  <cp:keywords/>
  <dc:description/>
  <cp:lastModifiedBy>Lucia Donatina</cp:lastModifiedBy>
  <cp:lastPrinted>2021-12-16T14:49:20Z</cp:lastPrinted>
  <dcterms:created xsi:type="dcterms:W3CDTF">2011-02-11T10:24:31Z</dcterms:created>
  <dcterms:modified xsi:type="dcterms:W3CDTF">2021-12-17T08:22:19Z</dcterms:modified>
  <cp:category/>
  <cp:version/>
  <cp:contentType/>
  <cp:contentStatus/>
</cp:coreProperties>
</file>